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wlax-my.sharepoint.com/personal/rleahy_uwlax_edu/Documents/Documents/2024-2025 docs/"/>
    </mc:Choice>
  </mc:AlternateContent>
  <xr:revisionPtr revIDLastSave="0" documentId="8_{C3A9A4AA-622E-4174-8FB3-95DD7A1B35BB}" xr6:coauthVersionLast="47" xr6:coauthVersionMax="47" xr10:uidLastSave="{00000000-0000-0000-0000-000000000000}"/>
  <bookViews>
    <workbookView xWindow="-120" yWindow="-120" windowWidth="29040" windowHeight="15840" tabRatio="830" firstSheet="4" activeTab="4" xr2:uid="{00000000-000D-0000-FFFF-FFFF00000000}"/>
  </bookViews>
  <sheets>
    <sheet name="RefreshDate" sheetId="10" state="hidden" r:id="rId1"/>
    <sheet name="3.b. Sess1Enroll" sheetId="12" state="hidden" r:id="rId2"/>
    <sheet name="3.c. Sess2Enroll" sheetId="13" state="hidden" r:id="rId3"/>
    <sheet name="3.d. Sess3Enroll" sheetId="14" state="hidden" r:id="rId4"/>
    <sheet name="Introduction" sheetId="15" r:id="rId5"/>
    <sheet name="R1. UGRD Instruct" sheetId="3" r:id="rId6"/>
    <sheet name="R2. GRAD Instruct" sheetId="4" r:id="rId7"/>
    <sheet name="R3. UGRD Intern" sheetId="5" r:id="rId8"/>
    <sheet name="R4. GRAD Intern" sheetId="9" r:id="rId9"/>
  </sheets>
  <definedNames>
    <definedName name="Query_from_REPORT" localSheetId="1" hidden="1">'3.b. Sess1Enroll'!$A$7:$G$461</definedName>
    <definedName name="Query_from_REPORT" localSheetId="2" hidden="1">'3.c. Sess2Enroll'!$A$7:$G$461</definedName>
    <definedName name="Query_from_REPORT" localSheetId="3" hidden="1">'3.d. Sess3Enroll'!$A$7:$G$461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9" l="1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3" i="9"/>
  <c r="D5" i="9" s="1"/>
  <c r="C5" i="9"/>
  <c r="C138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5" i="4"/>
  <c r="I6" i="3"/>
  <c r="J6" i="3"/>
  <c r="K6" i="3"/>
  <c r="I7" i="3"/>
  <c r="J7" i="3"/>
  <c r="K7" i="3"/>
  <c r="I8" i="3"/>
  <c r="J8" i="3"/>
  <c r="K8" i="3"/>
  <c r="I9" i="3"/>
  <c r="J9" i="3"/>
  <c r="K9" i="3"/>
  <c r="I10" i="3"/>
  <c r="J10" i="3"/>
  <c r="K10" i="3"/>
  <c r="I11" i="3"/>
  <c r="J11" i="3"/>
  <c r="K11" i="3"/>
  <c r="I12" i="3"/>
  <c r="J12" i="3"/>
  <c r="K12" i="3"/>
  <c r="I13" i="3"/>
  <c r="J13" i="3"/>
  <c r="K13" i="3"/>
  <c r="I14" i="3"/>
  <c r="J14" i="3"/>
  <c r="K14" i="3"/>
  <c r="I15" i="3"/>
  <c r="J15" i="3"/>
  <c r="K15" i="3"/>
  <c r="I16" i="3"/>
  <c r="J16" i="3"/>
  <c r="K16" i="3"/>
  <c r="I17" i="3"/>
  <c r="J17" i="3"/>
  <c r="K17" i="3"/>
  <c r="I18" i="3"/>
  <c r="J18" i="3"/>
  <c r="K18" i="3"/>
  <c r="I19" i="3"/>
  <c r="J19" i="3"/>
  <c r="K19" i="3"/>
  <c r="I20" i="3"/>
  <c r="J20" i="3"/>
  <c r="K20" i="3"/>
  <c r="I21" i="3"/>
  <c r="J21" i="3"/>
  <c r="K21" i="3"/>
  <c r="I22" i="3"/>
  <c r="J22" i="3"/>
  <c r="K22" i="3"/>
  <c r="I23" i="3"/>
  <c r="J23" i="3"/>
  <c r="K23" i="3"/>
  <c r="I24" i="3"/>
  <c r="J24" i="3"/>
  <c r="K24" i="3"/>
  <c r="I25" i="3"/>
  <c r="J25" i="3"/>
  <c r="K25" i="3"/>
  <c r="I26" i="3"/>
  <c r="J26" i="3"/>
  <c r="K26" i="3"/>
  <c r="I27" i="3"/>
  <c r="J27" i="3"/>
  <c r="K27" i="3"/>
  <c r="I28" i="3"/>
  <c r="J28" i="3"/>
  <c r="K28" i="3"/>
  <c r="I29" i="3"/>
  <c r="J29" i="3"/>
  <c r="K29" i="3"/>
  <c r="I30" i="3"/>
  <c r="J30" i="3"/>
  <c r="K30" i="3"/>
  <c r="I31" i="3"/>
  <c r="J31" i="3"/>
  <c r="K31" i="3"/>
  <c r="I32" i="3"/>
  <c r="J32" i="3"/>
  <c r="K32" i="3"/>
  <c r="I33" i="3"/>
  <c r="J33" i="3"/>
  <c r="K33" i="3"/>
  <c r="I34" i="3"/>
  <c r="J34" i="3"/>
  <c r="K34" i="3"/>
  <c r="I35" i="3"/>
  <c r="J35" i="3"/>
  <c r="K35" i="3"/>
  <c r="I36" i="3"/>
  <c r="J36" i="3"/>
  <c r="K36" i="3"/>
  <c r="I37" i="3"/>
  <c r="J37" i="3"/>
  <c r="K37" i="3"/>
  <c r="I38" i="3"/>
  <c r="J38" i="3"/>
  <c r="K38" i="3"/>
  <c r="I39" i="3"/>
  <c r="J39" i="3"/>
  <c r="K39" i="3"/>
  <c r="I40" i="3"/>
  <c r="J40" i="3"/>
  <c r="K40" i="3"/>
  <c r="I41" i="3"/>
  <c r="J41" i="3"/>
  <c r="K41" i="3"/>
  <c r="I42" i="3"/>
  <c r="J42" i="3"/>
  <c r="K42" i="3"/>
  <c r="I43" i="3"/>
  <c r="J43" i="3"/>
  <c r="K43" i="3"/>
  <c r="I44" i="3"/>
  <c r="J44" i="3"/>
  <c r="K44" i="3"/>
  <c r="K5" i="3"/>
  <c r="J5" i="3"/>
  <c r="I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5" i="3"/>
  <c r="C5" i="3"/>
  <c r="I7" i="9"/>
  <c r="J7" i="9"/>
  <c r="K7" i="9"/>
  <c r="I9" i="9"/>
  <c r="J9" i="9"/>
  <c r="K9" i="9"/>
  <c r="I11" i="9"/>
  <c r="J11" i="9"/>
  <c r="K11" i="9"/>
  <c r="I13" i="9"/>
  <c r="J13" i="9"/>
  <c r="K13" i="9"/>
  <c r="I21" i="9"/>
  <c r="J21" i="9"/>
  <c r="K21" i="9"/>
  <c r="K5" i="9"/>
  <c r="J5" i="9"/>
  <c r="I5" i="9"/>
  <c r="H3" i="5"/>
  <c r="G3" i="5"/>
  <c r="F3" i="5"/>
  <c r="H3" i="3" l="1"/>
  <c r="G3" i="3"/>
  <c r="F3" i="3"/>
  <c r="B27" i="3"/>
  <c r="B28" i="3"/>
  <c r="B31" i="3"/>
  <c r="B32" i="3"/>
  <c r="B33" i="3"/>
  <c r="B34" i="3"/>
  <c r="B35" i="3"/>
  <c r="B36" i="3"/>
  <c r="B38" i="3"/>
  <c r="B39" i="3"/>
  <c r="B40" i="3"/>
  <c r="B41" i="3"/>
  <c r="B42" i="3"/>
  <c r="B43" i="3"/>
  <c r="B44" i="3"/>
  <c r="B17" i="3"/>
  <c r="B18" i="3"/>
  <c r="B19" i="3"/>
  <c r="B20" i="3"/>
  <c r="B21" i="3"/>
  <c r="A4" i="14"/>
  <c r="A4" i="13"/>
  <c r="A4" i="12"/>
  <c r="B15" i="3" l="1"/>
  <c r="B37" i="3"/>
  <c r="B25" i="3"/>
  <c r="B16" i="3"/>
  <c r="C15" i="3"/>
  <c r="C23" i="3"/>
  <c r="C31" i="3"/>
  <c r="C39" i="3"/>
  <c r="C44" i="3"/>
  <c r="C20" i="3"/>
  <c r="C28" i="3"/>
  <c r="C36" i="3"/>
  <c r="C26" i="3"/>
  <c r="C17" i="3"/>
  <c r="C25" i="3"/>
  <c r="C33" i="3"/>
  <c r="C41" i="3"/>
  <c r="C22" i="3"/>
  <c r="C30" i="3"/>
  <c r="C38" i="3"/>
  <c r="C32" i="3"/>
  <c r="C19" i="3"/>
  <c r="C27" i="3"/>
  <c r="C35" i="3"/>
  <c r="C43" i="3"/>
  <c r="C40" i="3"/>
  <c r="C16" i="3"/>
  <c r="C24" i="3"/>
  <c r="C34" i="3"/>
  <c r="C42" i="3"/>
  <c r="C21" i="3"/>
  <c r="C29" i="3"/>
  <c r="C37" i="3"/>
  <c r="C18" i="3"/>
  <c r="E18" i="3"/>
  <c r="E26" i="3"/>
  <c r="E34" i="3"/>
  <c r="E42" i="3"/>
  <c r="E15" i="3"/>
  <c r="E23" i="3"/>
  <c r="E31" i="3"/>
  <c r="E39" i="3"/>
  <c r="E21" i="3"/>
  <c r="E20" i="3"/>
  <c r="E28" i="3"/>
  <c r="E36" i="3"/>
  <c r="E44" i="3"/>
  <c r="E17" i="3"/>
  <c r="E25" i="3"/>
  <c r="E33" i="3"/>
  <c r="E41" i="3"/>
  <c r="E37" i="3"/>
  <c r="E22" i="3"/>
  <c r="E30" i="3"/>
  <c r="E38" i="3"/>
  <c r="E35" i="3"/>
  <c r="E19" i="3"/>
  <c r="E27" i="3"/>
  <c r="E43" i="3"/>
  <c r="E16" i="3"/>
  <c r="E24" i="3"/>
  <c r="E32" i="3"/>
  <c r="E40" i="3"/>
  <c r="E29" i="3"/>
  <c r="F21" i="3"/>
  <c r="F29" i="3"/>
  <c r="F37" i="3"/>
  <c r="F18" i="3"/>
  <c r="F26" i="3"/>
  <c r="F34" i="3"/>
  <c r="F42" i="3"/>
  <c r="F32" i="3"/>
  <c r="F40" i="3"/>
  <c r="F15" i="3"/>
  <c r="F23" i="3"/>
  <c r="F31" i="3"/>
  <c r="F39" i="3"/>
  <c r="F16" i="3"/>
  <c r="F24" i="3"/>
  <c r="F20" i="3"/>
  <c r="F28" i="3"/>
  <c r="F36" i="3"/>
  <c r="F44" i="3"/>
  <c r="F38" i="3"/>
  <c r="F17" i="3"/>
  <c r="F25" i="3"/>
  <c r="F33" i="3"/>
  <c r="F41" i="3"/>
  <c r="F22" i="3"/>
  <c r="F30" i="3"/>
  <c r="F19" i="3"/>
  <c r="F27" i="3"/>
  <c r="F35" i="3"/>
  <c r="F43" i="3"/>
  <c r="G16" i="3"/>
  <c r="G24" i="3"/>
  <c r="G32" i="3"/>
  <c r="G40" i="3"/>
  <c r="G37" i="3"/>
  <c r="G21" i="3"/>
  <c r="G29" i="3"/>
  <c r="G18" i="3"/>
  <c r="G26" i="3"/>
  <c r="G34" i="3"/>
  <c r="G42" i="3"/>
  <c r="G44" i="3"/>
  <c r="G33" i="3"/>
  <c r="G41" i="3"/>
  <c r="G35" i="3"/>
  <c r="G15" i="3"/>
  <c r="G23" i="3"/>
  <c r="G31" i="3"/>
  <c r="G39" i="3"/>
  <c r="G20" i="3"/>
  <c r="G28" i="3"/>
  <c r="G36" i="3"/>
  <c r="G43" i="3"/>
  <c r="G17" i="3"/>
  <c r="G25" i="3"/>
  <c r="G19" i="3"/>
  <c r="G27" i="3"/>
  <c r="G22" i="3"/>
  <c r="G30" i="3"/>
  <c r="G38" i="3"/>
  <c r="H19" i="3"/>
  <c r="H27" i="3"/>
  <c r="H35" i="3"/>
  <c r="H43" i="3"/>
  <c r="H32" i="3"/>
  <c r="H40" i="3"/>
  <c r="H30" i="3"/>
  <c r="H16" i="3"/>
  <c r="H24" i="3"/>
  <c r="H21" i="3"/>
  <c r="H29" i="3"/>
  <c r="H37" i="3"/>
  <c r="H42" i="3"/>
  <c r="H18" i="3"/>
  <c r="H26" i="3"/>
  <c r="H34" i="3"/>
  <c r="H44" i="3"/>
  <c r="H15" i="3"/>
  <c r="H23" i="3"/>
  <c r="H31" i="3"/>
  <c r="H39" i="3"/>
  <c r="H22" i="3"/>
  <c r="H20" i="3"/>
  <c r="H28" i="3"/>
  <c r="H36" i="3"/>
  <c r="H17" i="3"/>
  <c r="H25" i="3"/>
  <c r="H33" i="3"/>
  <c r="H41" i="3"/>
  <c r="H38" i="3"/>
  <c r="B26" i="3"/>
  <c r="B24" i="3"/>
  <c r="B23" i="3"/>
  <c r="B22" i="3"/>
  <c r="B6" i="3"/>
  <c r="B30" i="3"/>
  <c r="B29" i="3"/>
  <c r="A8" i="9"/>
  <c r="A10" i="9"/>
  <c r="A12" i="9"/>
  <c r="A14" i="9"/>
  <c r="A6" i="9"/>
  <c r="A22" i="9"/>
  <c r="A22" i="5"/>
  <c r="A21" i="5" s="1"/>
  <c r="A24" i="5"/>
  <c r="O1" i="4"/>
  <c r="L11" i="4"/>
  <c r="L13" i="4"/>
  <c r="N13" i="4"/>
  <c r="L15" i="4"/>
  <c r="L17" i="4"/>
  <c r="N17" i="4"/>
  <c r="L19" i="4"/>
  <c r="L21" i="4"/>
  <c r="N21" i="4"/>
  <c r="L23" i="4"/>
  <c r="L25" i="4"/>
  <c r="N25" i="4"/>
  <c r="L27" i="4"/>
  <c r="L29" i="4"/>
  <c r="N29" i="4"/>
  <c r="L31" i="4"/>
  <c r="L33" i="4"/>
  <c r="N33" i="4"/>
  <c r="L35" i="4"/>
  <c r="L37" i="4"/>
  <c r="N37" i="4"/>
  <c r="L5" i="3"/>
  <c r="N5" i="3"/>
  <c r="L7" i="3"/>
  <c r="L9" i="3"/>
  <c r="N9" i="3"/>
  <c r="L11" i="3"/>
  <c r="L13" i="3"/>
  <c r="N13" i="3"/>
  <c r="L15" i="3"/>
  <c r="L17" i="3"/>
  <c r="N17" i="3"/>
  <c r="L19" i="3"/>
  <c r="L21" i="3"/>
  <c r="N21" i="3"/>
  <c r="L23" i="3"/>
  <c r="L25" i="3"/>
  <c r="N25" i="3"/>
  <c r="L27" i="3"/>
  <c r="L29" i="3"/>
  <c r="N29" i="3"/>
  <c r="L31" i="3"/>
  <c r="L33" i="3"/>
  <c r="N33" i="3"/>
  <c r="L35" i="3"/>
  <c r="L37" i="3"/>
  <c r="N37" i="3"/>
  <c r="L39" i="3"/>
  <c r="L41" i="3"/>
  <c r="N41" i="3"/>
  <c r="L43" i="3"/>
  <c r="A23" i="9" l="1"/>
  <c r="J22" i="9"/>
  <c r="I22" i="9"/>
  <c r="K22" i="9"/>
  <c r="A15" i="9"/>
  <c r="A16" i="9" s="1"/>
  <c r="I14" i="9"/>
  <c r="J14" i="9"/>
  <c r="K14" i="9"/>
  <c r="J12" i="9"/>
  <c r="K12" i="9"/>
  <c r="I12" i="9"/>
  <c r="I10" i="9"/>
  <c r="J10" i="9"/>
  <c r="K10" i="9"/>
  <c r="J6" i="9"/>
  <c r="I6" i="9"/>
  <c r="K6" i="9"/>
  <c r="J8" i="9"/>
  <c r="K8" i="9"/>
  <c r="I8" i="9"/>
  <c r="F3" i="4"/>
  <c r="F23" i="4" s="1"/>
  <c r="H3" i="4"/>
  <c r="E3" i="4"/>
  <c r="B3" i="4"/>
  <c r="B3" i="9" s="1"/>
  <c r="G3" i="4"/>
  <c r="G23" i="4" s="1"/>
  <c r="C3" i="4"/>
  <c r="F9" i="3"/>
  <c r="E7" i="3"/>
  <c r="B11" i="3"/>
  <c r="E23" i="5"/>
  <c r="C7" i="3"/>
  <c r="H12" i="3"/>
  <c r="E6" i="3"/>
  <c r="B7" i="3"/>
  <c r="F8" i="3"/>
  <c r="E5" i="3"/>
  <c r="E9" i="3"/>
  <c r="F5" i="3"/>
  <c r="E12" i="3"/>
  <c r="C8" i="3"/>
  <c r="E24" i="5"/>
  <c r="B24" i="5"/>
  <c r="F6" i="3"/>
  <c r="B5" i="3"/>
  <c r="F13" i="3"/>
  <c r="C9" i="3"/>
  <c r="H8" i="3"/>
  <c r="G14" i="4"/>
  <c r="G9" i="4"/>
  <c r="B23" i="5"/>
  <c r="H11" i="3"/>
  <c r="H5" i="3"/>
  <c r="G5" i="3"/>
  <c r="G15" i="4"/>
  <c r="C11" i="3"/>
  <c r="G9" i="3"/>
  <c r="C6" i="3"/>
  <c r="G29" i="4"/>
  <c r="C22" i="5"/>
  <c r="H23" i="5"/>
  <c r="F12" i="3"/>
  <c r="F7" i="3"/>
  <c r="F22" i="5"/>
  <c r="F11" i="3"/>
  <c r="A20" i="5"/>
  <c r="H20" i="5" s="1"/>
  <c r="G21" i="5"/>
  <c r="F21" i="5"/>
  <c r="A25" i="5"/>
  <c r="F25" i="5" s="1"/>
  <c r="H24" i="5"/>
  <c r="F23" i="5"/>
  <c r="F24" i="5"/>
  <c r="G11" i="3"/>
  <c r="C14" i="3"/>
  <c r="C12" i="3"/>
  <c r="E11" i="3"/>
  <c r="G6" i="3"/>
  <c r="F14" i="3"/>
  <c r="F10" i="3"/>
  <c r="H14" i="3"/>
  <c r="H10" i="3"/>
  <c r="H9" i="3"/>
  <c r="B9" i="3"/>
  <c r="H7" i="3"/>
  <c r="H6" i="3"/>
  <c r="H13" i="3"/>
  <c r="B12" i="3"/>
  <c r="B10" i="3"/>
  <c r="B14" i="3"/>
  <c r="B13" i="3"/>
  <c r="B8" i="3"/>
  <c r="G23" i="5"/>
  <c r="G24" i="5"/>
  <c r="G22" i="5"/>
  <c r="C21" i="5"/>
  <c r="E21" i="5"/>
  <c r="B21" i="5"/>
  <c r="H21" i="5"/>
  <c r="C24" i="5"/>
  <c r="C23" i="5"/>
  <c r="B22" i="5"/>
  <c r="H22" i="5"/>
  <c r="E22" i="5"/>
  <c r="G13" i="3"/>
  <c r="G10" i="3"/>
  <c r="G8" i="3"/>
  <c r="G14" i="3"/>
  <c r="E13" i="3"/>
  <c r="G12" i="3"/>
  <c r="E10" i="3"/>
  <c r="E8" i="3"/>
  <c r="E14" i="3"/>
  <c r="C13" i="3"/>
  <c r="C10" i="3"/>
  <c r="G7" i="3"/>
  <c r="F26" i="4" l="1"/>
  <c r="F30" i="4"/>
  <c r="F9" i="4"/>
  <c r="F12" i="4"/>
  <c r="F18" i="4"/>
  <c r="F3" i="9"/>
  <c r="F7" i="4"/>
  <c r="F33" i="4"/>
  <c r="F36" i="4"/>
  <c r="F27" i="4"/>
  <c r="F22" i="4"/>
  <c r="F35" i="4"/>
  <c r="F20" i="4"/>
  <c r="F14" i="4"/>
  <c r="F13" i="4"/>
  <c r="F10" i="4"/>
  <c r="F29" i="4"/>
  <c r="F32" i="4"/>
  <c r="F19" i="4"/>
  <c r="F6" i="4"/>
  <c r="F17" i="4"/>
  <c r="F5" i="4"/>
  <c r="F25" i="4"/>
  <c r="F28" i="4"/>
  <c r="F11" i="4"/>
  <c r="F31" i="4"/>
  <c r="F34" i="4"/>
  <c r="F16" i="4"/>
  <c r="F8" i="4"/>
  <c r="F21" i="4"/>
  <c r="F24" i="4"/>
  <c r="F37" i="4"/>
  <c r="F15" i="4"/>
  <c r="J16" i="9"/>
  <c r="K16" i="9"/>
  <c r="I16" i="9"/>
  <c r="I15" i="9"/>
  <c r="J15" i="9"/>
  <c r="K15" i="9"/>
  <c r="A24" i="9"/>
  <c r="I23" i="9"/>
  <c r="J23" i="9"/>
  <c r="K23" i="9"/>
  <c r="F38" i="4"/>
  <c r="G38" i="4"/>
  <c r="G18" i="4"/>
  <c r="G36" i="4"/>
  <c r="G12" i="4"/>
  <c r="G5" i="4"/>
  <c r="G32" i="4"/>
  <c r="G28" i="4"/>
  <c r="G25" i="4"/>
  <c r="G7" i="4"/>
  <c r="G31" i="4"/>
  <c r="G6" i="4"/>
  <c r="G34" i="4"/>
  <c r="G24" i="4"/>
  <c r="G19" i="4"/>
  <c r="G37" i="4"/>
  <c r="G13" i="4"/>
  <c r="G26" i="4"/>
  <c r="G20" i="4"/>
  <c r="G22" i="4"/>
  <c r="G30" i="4"/>
  <c r="G3" i="9"/>
  <c r="G27" i="4"/>
  <c r="G10" i="4"/>
  <c r="G8" i="4"/>
  <c r="G35" i="4"/>
  <c r="E28" i="4"/>
  <c r="F12" i="9"/>
  <c r="E6" i="4"/>
  <c r="G16" i="4"/>
  <c r="G11" i="4"/>
  <c r="G33" i="4"/>
  <c r="G17" i="4"/>
  <c r="G21" i="4"/>
  <c r="F11" i="9"/>
  <c r="C20" i="5"/>
  <c r="E24" i="4"/>
  <c r="C25" i="4"/>
  <c r="B20" i="5"/>
  <c r="E7" i="4"/>
  <c r="C10" i="4"/>
  <c r="E11" i="4"/>
  <c r="E12" i="4"/>
  <c r="C26" i="4"/>
  <c r="C7" i="4"/>
  <c r="E26" i="4"/>
  <c r="C13" i="4"/>
  <c r="E30" i="4"/>
  <c r="C11" i="4"/>
  <c r="C27" i="4"/>
  <c r="E22" i="4"/>
  <c r="E10" i="4"/>
  <c r="E20" i="4"/>
  <c r="E14" i="4"/>
  <c r="C15" i="4"/>
  <c r="C31" i="4"/>
  <c r="E13" i="4"/>
  <c r="E29" i="4"/>
  <c r="E27" i="4"/>
  <c r="E33" i="4"/>
  <c r="C29" i="4"/>
  <c r="E17" i="4"/>
  <c r="E15" i="4"/>
  <c r="E31" i="4"/>
  <c r="E36" i="4"/>
  <c r="E19" i="4"/>
  <c r="E35" i="4"/>
  <c r="C20" i="4"/>
  <c r="C36" i="4"/>
  <c r="E38" i="4"/>
  <c r="E9" i="4"/>
  <c r="C24" i="4"/>
  <c r="E25" i="4"/>
  <c r="C22" i="4"/>
  <c r="C38" i="4"/>
  <c r="F13" i="9"/>
  <c r="A19" i="5"/>
  <c r="E19" i="5" s="1"/>
  <c r="F6" i="9"/>
  <c r="F8" i="9"/>
  <c r="F7" i="9"/>
  <c r="F14" i="9"/>
  <c r="G20" i="5"/>
  <c r="G25" i="5"/>
  <c r="E20" i="5"/>
  <c r="F20" i="5"/>
  <c r="F9" i="9"/>
  <c r="F10" i="9"/>
  <c r="F5" i="9"/>
  <c r="H25" i="5"/>
  <c r="C25" i="5"/>
  <c r="F15" i="9"/>
  <c r="E5" i="4"/>
  <c r="E3" i="9"/>
  <c r="E16" i="9" s="1"/>
  <c r="E23" i="4"/>
  <c r="E8" i="4"/>
  <c r="E18" i="4"/>
  <c r="E34" i="4"/>
  <c r="E16" i="4"/>
  <c r="E21" i="4"/>
  <c r="E32" i="4"/>
  <c r="E37" i="4"/>
  <c r="B8" i="4"/>
  <c r="B11" i="4"/>
  <c r="B12" i="4"/>
  <c r="B13" i="4"/>
  <c r="B18" i="4"/>
  <c r="B22" i="4"/>
  <c r="B25" i="4"/>
  <c r="B27" i="4"/>
  <c r="B28" i="4"/>
  <c r="B29" i="4"/>
  <c r="B34" i="4"/>
  <c r="B38" i="4"/>
  <c r="B7" i="4"/>
  <c r="B9" i="4"/>
  <c r="B10" i="4"/>
  <c r="B14" i="4"/>
  <c r="B15" i="4"/>
  <c r="B16" i="4"/>
  <c r="B19" i="4"/>
  <c r="B21" i="4"/>
  <c r="B24" i="4"/>
  <c r="B26" i="4"/>
  <c r="B30" i="4"/>
  <c r="B31" i="4"/>
  <c r="B32" i="4"/>
  <c r="B35" i="4"/>
  <c r="B37" i="4"/>
  <c r="B5" i="4"/>
  <c r="B6" i="4"/>
  <c r="B17" i="4"/>
  <c r="B20" i="4"/>
  <c r="B33" i="4"/>
  <c r="B36" i="4"/>
  <c r="B23" i="4"/>
  <c r="C6" i="4"/>
  <c r="C3" i="9"/>
  <c r="C23" i="4"/>
  <c r="C8" i="4"/>
  <c r="C12" i="4"/>
  <c r="C18" i="4"/>
  <c r="C28" i="4"/>
  <c r="C34" i="4"/>
  <c r="C9" i="4"/>
  <c r="C14" i="4"/>
  <c r="C16" i="4"/>
  <c r="C19" i="4"/>
  <c r="C21" i="4"/>
  <c r="C30" i="4"/>
  <c r="C32" i="4"/>
  <c r="C35" i="4"/>
  <c r="C37" i="4"/>
  <c r="C5" i="4"/>
  <c r="C17" i="4"/>
  <c r="C33" i="4"/>
  <c r="H3" i="9"/>
  <c r="H5" i="9" s="1"/>
  <c r="H6" i="4"/>
  <c r="H8" i="4"/>
  <c r="H9" i="4"/>
  <c r="H14" i="4"/>
  <c r="H18" i="4"/>
  <c r="H19" i="4"/>
  <c r="H20" i="4"/>
  <c r="H30" i="4"/>
  <c r="H34" i="4"/>
  <c r="H35" i="4"/>
  <c r="H36" i="4"/>
  <c r="H5" i="4"/>
  <c r="H16" i="4"/>
  <c r="H17" i="4"/>
  <c r="H21" i="4"/>
  <c r="H32" i="4"/>
  <c r="H33" i="4"/>
  <c r="H37" i="4"/>
  <c r="H11" i="4"/>
  <c r="H13" i="4"/>
  <c r="H22" i="4"/>
  <c r="H25" i="4"/>
  <c r="H27" i="4"/>
  <c r="H29" i="4"/>
  <c r="H38" i="4"/>
  <c r="H7" i="4"/>
  <c r="H10" i="4"/>
  <c r="H12" i="4"/>
  <c r="H15" i="4"/>
  <c r="H23" i="4"/>
  <c r="H24" i="4"/>
  <c r="H26" i="4"/>
  <c r="H28" i="4"/>
  <c r="H31" i="4"/>
  <c r="A17" i="9"/>
  <c r="F16" i="9"/>
  <c r="A26" i="5"/>
  <c r="B25" i="5"/>
  <c r="E25" i="5"/>
  <c r="A25" i="9" l="1"/>
  <c r="J24" i="9"/>
  <c r="K24" i="9"/>
  <c r="I24" i="9"/>
  <c r="I17" i="9"/>
  <c r="K17" i="9"/>
  <c r="J17" i="9"/>
  <c r="G14" i="9"/>
  <c r="G13" i="9"/>
  <c r="H19" i="5"/>
  <c r="G10" i="9"/>
  <c r="G9" i="9"/>
  <c r="G6" i="9"/>
  <c r="G15" i="9"/>
  <c r="G7" i="9"/>
  <c r="A18" i="5"/>
  <c r="F18" i="5" s="1"/>
  <c r="G5" i="9"/>
  <c r="G12" i="9"/>
  <c r="G11" i="9"/>
  <c r="G16" i="9"/>
  <c r="G8" i="9"/>
  <c r="B19" i="5"/>
  <c r="G19" i="5"/>
  <c r="C16" i="9"/>
  <c r="H16" i="9"/>
  <c r="B16" i="9"/>
  <c r="F19" i="5"/>
  <c r="C19" i="5"/>
  <c r="C11" i="9"/>
  <c r="C13" i="9"/>
  <c r="C9" i="9"/>
  <c r="C15" i="9"/>
  <c r="C12" i="9"/>
  <c r="C8" i="9"/>
  <c r="C7" i="9"/>
  <c r="C14" i="9"/>
  <c r="C10" i="9"/>
  <c r="C6" i="9"/>
  <c r="B7" i="9"/>
  <c r="B12" i="9"/>
  <c r="B6" i="9"/>
  <c r="B10" i="9"/>
  <c r="B9" i="9"/>
  <c r="B5" i="9"/>
  <c r="B15" i="9"/>
  <c r="B8" i="9"/>
  <c r="B14" i="9"/>
  <c r="B13" i="9"/>
  <c r="B11" i="9"/>
  <c r="E13" i="9"/>
  <c r="E15" i="9"/>
  <c r="E10" i="9"/>
  <c r="E11" i="9"/>
  <c r="E7" i="9"/>
  <c r="E14" i="9"/>
  <c r="E5" i="9"/>
  <c r="E8" i="9"/>
  <c r="E9" i="9"/>
  <c r="E12" i="9"/>
  <c r="E6" i="9"/>
  <c r="H11" i="9"/>
  <c r="H13" i="9"/>
  <c r="H10" i="9"/>
  <c r="H8" i="9"/>
  <c r="H7" i="9"/>
  <c r="H14" i="9"/>
  <c r="H6" i="9"/>
  <c r="H15" i="9"/>
  <c r="H9" i="9"/>
  <c r="H12" i="9"/>
  <c r="F17" i="9"/>
  <c r="B17" i="9"/>
  <c r="G17" i="9"/>
  <c r="C17" i="9"/>
  <c r="H17" i="9"/>
  <c r="A18" i="9"/>
  <c r="E17" i="9"/>
  <c r="A27" i="5"/>
  <c r="E26" i="5"/>
  <c r="F26" i="5"/>
  <c r="B26" i="5"/>
  <c r="H26" i="5"/>
  <c r="G26" i="5"/>
  <c r="C26" i="5"/>
  <c r="I18" i="9" l="1"/>
  <c r="K18" i="9"/>
  <c r="J18" i="9"/>
  <c r="A26" i="9"/>
  <c r="I25" i="9"/>
  <c r="K25" i="9"/>
  <c r="J25" i="9"/>
  <c r="C18" i="5"/>
  <c r="A17" i="5"/>
  <c r="F17" i="5" s="1"/>
  <c r="E18" i="5"/>
  <c r="H18" i="5"/>
  <c r="B18" i="5"/>
  <c r="G18" i="5"/>
  <c r="C18" i="9"/>
  <c r="H18" i="9"/>
  <c r="A19" i="9"/>
  <c r="E18" i="9"/>
  <c r="F18" i="9"/>
  <c r="B18" i="9"/>
  <c r="G18" i="9"/>
  <c r="A28" i="5"/>
  <c r="F27" i="5"/>
  <c r="E27" i="5"/>
  <c r="H27" i="5"/>
  <c r="G27" i="5"/>
  <c r="C27" i="5"/>
  <c r="B27" i="5"/>
  <c r="E17" i="5"/>
  <c r="B17" i="5"/>
  <c r="H17" i="5"/>
  <c r="A16" i="5"/>
  <c r="F16" i="5" s="1"/>
  <c r="G17" i="5"/>
  <c r="C17" i="5"/>
  <c r="A27" i="9" l="1"/>
  <c r="I26" i="9"/>
  <c r="J26" i="9"/>
  <c r="K26" i="9"/>
  <c r="I19" i="9"/>
  <c r="J19" i="9"/>
  <c r="K19" i="9"/>
  <c r="F19" i="9"/>
  <c r="B19" i="9"/>
  <c r="G19" i="9"/>
  <c r="C19" i="9"/>
  <c r="H19" i="9"/>
  <c r="A20" i="9"/>
  <c r="E19" i="9"/>
  <c r="A29" i="5"/>
  <c r="B28" i="5"/>
  <c r="H28" i="5"/>
  <c r="C28" i="5"/>
  <c r="E28" i="5"/>
  <c r="F28" i="5"/>
  <c r="G28" i="5"/>
  <c r="B16" i="5"/>
  <c r="H16" i="5"/>
  <c r="E16" i="5"/>
  <c r="A15" i="5"/>
  <c r="F15" i="5" s="1"/>
  <c r="C16" i="5"/>
  <c r="G16" i="5"/>
  <c r="A28" i="9" l="1"/>
  <c r="I27" i="9"/>
  <c r="J27" i="9"/>
  <c r="K27" i="9"/>
  <c r="J20" i="9"/>
  <c r="K20" i="9"/>
  <c r="I20" i="9"/>
  <c r="C20" i="9"/>
  <c r="H20" i="9"/>
  <c r="E20" i="9"/>
  <c r="F20" i="9"/>
  <c r="B20" i="9"/>
  <c r="G20" i="9"/>
  <c r="A30" i="5"/>
  <c r="E29" i="5"/>
  <c r="B29" i="5"/>
  <c r="G29" i="5"/>
  <c r="C29" i="5"/>
  <c r="F29" i="5"/>
  <c r="H29" i="5"/>
  <c r="E15" i="5"/>
  <c r="B15" i="5"/>
  <c r="H15" i="5"/>
  <c r="A14" i="5"/>
  <c r="F14" i="5" s="1"/>
  <c r="C15" i="5"/>
  <c r="G15" i="5"/>
  <c r="A29" i="9" l="1"/>
  <c r="J28" i="9"/>
  <c r="K28" i="9"/>
  <c r="I28" i="9"/>
  <c r="A31" i="5"/>
  <c r="B30" i="5"/>
  <c r="E30" i="5"/>
  <c r="H30" i="5"/>
  <c r="G30" i="5"/>
  <c r="C30" i="5"/>
  <c r="F30" i="5"/>
  <c r="B14" i="5"/>
  <c r="H14" i="5"/>
  <c r="E14" i="5"/>
  <c r="A13" i="5"/>
  <c r="F13" i="5" s="1"/>
  <c r="C14" i="5"/>
  <c r="G14" i="5"/>
  <c r="A30" i="9" l="1"/>
  <c r="K29" i="9"/>
  <c r="J29" i="9"/>
  <c r="I29" i="9"/>
  <c r="A32" i="5"/>
  <c r="H31" i="5"/>
  <c r="F31" i="5"/>
  <c r="E31" i="5"/>
  <c r="B31" i="5"/>
  <c r="G31" i="5"/>
  <c r="C31" i="5"/>
  <c r="E13" i="5"/>
  <c r="B13" i="5"/>
  <c r="H13" i="5"/>
  <c r="A12" i="5"/>
  <c r="F12" i="5" s="1"/>
  <c r="G13" i="5"/>
  <c r="C13" i="5"/>
  <c r="A31" i="9" l="1"/>
  <c r="J30" i="9"/>
  <c r="I30" i="9"/>
  <c r="K30" i="9"/>
  <c r="A33" i="5"/>
  <c r="B32" i="5"/>
  <c r="H32" i="5"/>
  <c r="F32" i="5"/>
  <c r="C32" i="5"/>
  <c r="G32" i="5"/>
  <c r="E32" i="5"/>
  <c r="B12" i="5"/>
  <c r="H12" i="5"/>
  <c r="E12" i="5"/>
  <c r="A11" i="5"/>
  <c r="F11" i="5" s="1"/>
  <c r="C12" i="5"/>
  <c r="G12" i="5"/>
  <c r="A32" i="9" l="1"/>
  <c r="I31" i="9"/>
  <c r="J31" i="9"/>
  <c r="K31" i="9"/>
  <c r="A34" i="5"/>
  <c r="E33" i="5"/>
  <c r="F33" i="5"/>
  <c r="B33" i="5"/>
  <c r="G33" i="5"/>
  <c r="C33" i="5"/>
  <c r="H33" i="5"/>
  <c r="E11" i="5"/>
  <c r="B11" i="5"/>
  <c r="H11" i="5"/>
  <c r="A10" i="5"/>
  <c r="F10" i="5" s="1"/>
  <c r="G11" i="5"/>
  <c r="C11" i="5"/>
  <c r="A33" i="9" l="1"/>
  <c r="J32" i="9"/>
  <c r="K32" i="9"/>
  <c r="I32" i="9"/>
  <c r="A35" i="5"/>
  <c r="E34" i="5"/>
  <c r="H34" i="5"/>
  <c r="B34" i="5"/>
  <c r="G34" i="5"/>
  <c r="F34" i="5"/>
  <c r="C34" i="5"/>
  <c r="B10" i="5"/>
  <c r="H10" i="5"/>
  <c r="E10" i="5"/>
  <c r="A9" i="5"/>
  <c r="F9" i="5" s="1"/>
  <c r="C10" i="5"/>
  <c r="G10" i="5"/>
  <c r="A34" i="9" l="1"/>
  <c r="I33" i="9"/>
  <c r="K33" i="9"/>
  <c r="J33" i="9"/>
  <c r="A36" i="5"/>
  <c r="E35" i="5"/>
  <c r="H35" i="5"/>
  <c r="F35" i="5"/>
  <c r="B35" i="5"/>
  <c r="G35" i="5"/>
  <c r="C35" i="5"/>
  <c r="E9" i="5"/>
  <c r="B9" i="5"/>
  <c r="H9" i="5"/>
  <c r="A8" i="5"/>
  <c r="F8" i="5" s="1"/>
  <c r="G9" i="5"/>
  <c r="C9" i="5"/>
  <c r="A35" i="9" l="1"/>
  <c r="I34" i="9"/>
  <c r="J34" i="9"/>
  <c r="K34" i="9"/>
  <c r="A37" i="5"/>
  <c r="H36" i="5"/>
  <c r="B36" i="5"/>
  <c r="C36" i="5"/>
  <c r="E36" i="5"/>
  <c r="F36" i="5"/>
  <c r="G36" i="5"/>
  <c r="B8" i="5"/>
  <c r="H8" i="5"/>
  <c r="E8" i="5"/>
  <c r="A7" i="5"/>
  <c r="F7" i="5" s="1"/>
  <c r="C8" i="5"/>
  <c r="G8" i="5"/>
  <c r="A36" i="9" l="1"/>
  <c r="I35" i="9"/>
  <c r="K35" i="9"/>
  <c r="J35" i="9"/>
  <c r="A38" i="5"/>
  <c r="B37" i="5"/>
  <c r="F37" i="5"/>
  <c r="E37" i="5"/>
  <c r="G37" i="5"/>
  <c r="C37" i="5"/>
  <c r="H37" i="5"/>
  <c r="E7" i="5"/>
  <c r="B7" i="5"/>
  <c r="H7" i="5"/>
  <c r="A6" i="5"/>
  <c r="F6" i="5" s="1"/>
  <c r="G7" i="5"/>
  <c r="C7" i="5"/>
  <c r="A37" i="9" l="1"/>
  <c r="J36" i="9"/>
  <c r="K36" i="9"/>
  <c r="I36" i="9"/>
  <c r="A39" i="5"/>
  <c r="F38" i="5"/>
  <c r="H38" i="5"/>
  <c r="B38" i="5"/>
  <c r="E38" i="5"/>
  <c r="G38" i="5"/>
  <c r="C38" i="5"/>
  <c r="B6" i="5"/>
  <c r="H6" i="5"/>
  <c r="E6" i="5"/>
  <c r="A5" i="5"/>
  <c r="D5" i="5" s="1"/>
  <c r="C6" i="5"/>
  <c r="G6" i="5"/>
  <c r="A38" i="9" l="1"/>
  <c r="K37" i="9"/>
  <c r="I37" i="9"/>
  <c r="J37" i="9"/>
  <c r="F5" i="5"/>
  <c r="A40" i="5"/>
  <c r="E39" i="5"/>
  <c r="H39" i="5"/>
  <c r="F39" i="5"/>
  <c r="B39" i="5"/>
  <c r="G39" i="5"/>
  <c r="C39" i="5"/>
  <c r="E5" i="5"/>
  <c r="B5" i="5"/>
  <c r="H5" i="5"/>
  <c r="G5" i="5"/>
  <c r="C5" i="5"/>
  <c r="A39" i="9" l="1"/>
  <c r="I38" i="9"/>
  <c r="J38" i="9"/>
  <c r="K38" i="9"/>
  <c r="A41" i="5"/>
  <c r="H40" i="5"/>
  <c r="B40" i="5"/>
  <c r="F40" i="5"/>
  <c r="C40" i="5"/>
  <c r="G40" i="5"/>
  <c r="E40" i="5"/>
  <c r="A40" i="9" l="1"/>
  <c r="I39" i="9"/>
  <c r="J39" i="9"/>
  <c r="K39" i="9"/>
  <c r="A42" i="5"/>
  <c r="E41" i="5"/>
  <c r="B41" i="5"/>
  <c r="H41" i="5"/>
  <c r="G41" i="5"/>
  <c r="C41" i="5"/>
  <c r="F41" i="5"/>
  <c r="A41" i="9" l="1"/>
  <c r="J40" i="9"/>
  <c r="K40" i="9"/>
  <c r="I40" i="9"/>
  <c r="A43" i="5"/>
  <c r="E42" i="5"/>
  <c r="F42" i="5"/>
  <c r="B42" i="5"/>
  <c r="H42" i="5"/>
  <c r="G42" i="5"/>
  <c r="C42" i="5"/>
  <c r="A42" i="9" l="1"/>
  <c r="I41" i="9"/>
  <c r="K41" i="9"/>
  <c r="J41" i="9"/>
  <c r="A44" i="5"/>
  <c r="H43" i="5"/>
  <c r="F43" i="5"/>
  <c r="E43" i="5"/>
  <c r="G43" i="5"/>
  <c r="C43" i="5"/>
  <c r="B43" i="5"/>
  <c r="A43" i="9" l="1"/>
  <c r="I42" i="9"/>
  <c r="J42" i="9"/>
  <c r="K42" i="9"/>
  <c r="A45" i="5"/>
  <c r="B44" i="5"/>
  <c r="H44" i="5"/>
  <c r="C44" i="5"/>
  <c r="E44" i="5"/>
  <c r="F44" i="5"/>
  <c r="G44" i="5"/>
  <c r="A44" i="9" l="1"/>
  <c r="I43" i="9"/>
  <c r="J43" i="9"/>
  <c r="K43" i="9"/>
  <c r="A46" i="5"/>
  <c r="B45" i="5"/>
  <c r="E45" i="5"/>
  <c r="G45" i="5"/>
  <c r="C45" i="5"/>
  <c r="F45" i="5"/>
  <c r="H45" i="5"/>
  <c r="A45" i="9" l="1"/>
  <c r="J44" i="9"/>
  <c r="K44" i="9"/>
  <c r="I44" i="9"/>
  <c r="A47" i="5"/>
  <c r="B46" i="5"/>
  <c r="E46" i="5"/>
  <c r="H46" i="5"/>
  <c r="G46" i="5"/>
  <c r="F46" i="5"/>
  <c r="C46" i="5"/>
  <c r="A46" i="9" l="1"/>
  <c r="K45" i="9"/>
  <c r="I45" i="9"/>
  <c r="J45" i="9"/>
  <c r="A48" i="5"/>
  <c r="H47" i="5"/>
  <c r="F47" i="5"/>
  <c r="E47" i="5"/>
  <c r="B47" i="5"/>
  <c r="G47" i="5"/>
  <c r="C47" i="5"/>
  <c r="A47" i="9" l="1"/>
  <c r="J46" i="9"/>
  <c r="I46" i="9"/>
  <c r="K46" i="9"/>
  <c r="A49" i="5"/>
  <c r="H48" i="5"/>
  <c r="B48" i="5"/>
  <c r="F48" i="5"/>
  <c r="C48" i="5"/>
  <c r="G48" i="5"/>
  <c r="E48" i="5"/>
  <c r="A48" i="9" l="1"/>
  <c r="I47" i="9"/>
  <c r="J47" i="9"/>
  <c r="K47" i="9"/>
  <c r="A50" i="5"/>
  <c r="F49" i="5"/>
  <c r="E49" i="5"/>
  <c r="B49" i="5"/>
  <c r="G49" i="5"/>
  <c r="C49" i="5"/>
  <c r="H49" i="5"/>
  <c r="A49" i="9" l="1"/>
  <c r="J48" i="9"/>
  <c r="K48" i="9"/>
  <c r="I48" i="9"/>
  <c r="A51" i="5"/>
  <c r="H50" i="5"/>
  <c r="B50" i="5"/>
  <c r="E50" i="5"/>
  <c r="F50" i="5"/>
  <c r="G50" i="5"/>
  <c r="C50" i="5"/>
  <c r="A50" i="9" l="1"/>
  <c r="I49" i="9"/>
  <c r="K49" i="9"/>
  <c r="J49" i="9"/>
  <c r="A52" i="5"/>
  <c r="E51" i="5"/>
  <c r="H51" i="5"/>
  <c r="B51" i="5"/>
  <c r="F51" i="5"/>
  <c r="G51" i="5"/>
  <c r="C51" i="5"/>
  <c r="A51" i="9" l="1"/>
  <c r="I50" i="9"/>
  <c r="K50" i="9"/>
  <c r="J50" i="9"/>
  <c r="E52" i="5"/>
  <c r="A53" i="5"/>
  <c r="B52" i="5"/>
  <c r="H52" i="5"/>
  <c r="C52" i="5"/>
  <c r="F52" i="5"/>
  <c r="G52" i="5"/>
  <c r="A52" i="9" l="1"/>
  <c r="I51" i="9"/>
  <c r="K51" i="9"/>
  <c r="J51" i="9"/>
  <c r="B53" i="5"/>
  <c r="H53" i="5"/>
  <c r="E53" i="5"/>
  <c r="A54" i="5"/>
  <c r="G53" i="5"/>
  <c r="C53" i="5"/>
  <c r="F53" i="5"/>
  <c r="A53" i="9" l="1"/>
  <c r="J52" i="9"/>
  <c r="K52" i="9"/>
  <c r="I52" i="9"/>
  <c r="G54" i="5"/>
  <c r="C54" i="5"/>
  <c r="B54" i="5"/>
  <c r="H54" i="5"/>
  <c r="E54" i="5"/>
  <c r="F54" i="5"/>
  <c r="A55" i="5"/>
  <c r="A54" i="9" l="1"/>
  <c r="K53" i="9"/>
  <c r="J53" i="9"/>
  <c r="I53" i="9"/>
  <c r="H55" i="5"/>
  <c r="F55" i="5"/>
  <c r="G55" i="5"/>
  <c r="B55" i="5"/>
  <c r="C55" i="5"/>
  <c r="A56" i="5"/>
  <c r="E55" i="5"/>
  <c r="A55" i="9" l="1"/>
  <c r="J54" i="9"/>
  <c r="I54" i="9"/>
  <c r="K54" i="9"/>
  <c r="A57" i="5"/>
  <c r="G56" i="5"/>
  <c r="F56" i="5"/>
  <c r="B56" i="5"/>
  <c r="C56" i="5"/>
  <c r="H56" i="5"/>
  <c r="E56" i="5"/>
  <c r="A56" i="9" l="1"/>
  <c r="I55" i="9"/>
  <c r="J55" i="9"/>
  <c r="K55" i="9"/>
  <c r="E57" i="5"/>
  <c r="F57" i="5"/>
  <c r="B57" i="5"/>
  <c r="G57" i="5"/>
  <c r="H57" i="5"/>
  <c r="A58" i="5"/>
  <c r="C57" i="5"/>
  <c r="A57" i="9" l="1"/>
  <c r="J56" i="9"/>
  <c r="K56" i="9"/>
  <c r="I56" i="9"/>
  <c r="F58" i="5"/>
  <c r="C58" i="5"/>
  <c r="H58" i="5"/>
  <c r="G58" i="5"/>
  <c r="B58" i="5"/>
  <c r="A59" i="5"/>
  <c r="E58" i="5"/>
  <c r="A58" i="9" l="1"/>
  <c r="I57" i="9"/>
  <c r="K57" i="9"/>
  <c r="J57" i="9"/>
  <c r="C59" i="5"/>
  <c r="B59" i="5"/>
  <c r="E59" i="5"/>
  <c r="G59" i="5"/>
  <c r="A60" i="5"/>
  <c r="H59" i="5"/>
  <c r="F59" i="5"/>
  <c r="A59" i="9" l="1"/>
  <c r="I58" i="9"/>
  <c r="J58" i="9"/>
  <c r="K58" i="9"/>
  <c r="E60" i="5"/>
  <c r="F60" i="5"/>
  <c r="B60" i="5"/>
  <c r="C60" i="5"/>
  <c r="H60" i="5"/>
  <c r="A61" i="5"/>
  <c r="G60" i="5"/>
  <c r="A60" i="9" l="1"/>
  <c r="I59" i="9"/>
  <c r="K59" i="9"/>
  <c r="J59" i="9"/>
  <c r="B61" i="5"/>
  <c r="G61" i="5"/>
  <c r="F61" i="5"/>
  <c r="H61" i="5"/>
  <c r="C61" i="5"/>
  <c r="E61" i="5"/>
  <c r="A62" i="5"/>
  <c r="A61" i="9" l="1"/>
  <c r="J60" i="9"/>
  <c r="K60" i="9"/>
  <c r="I60" i="9"/>
  <c r="B62" i="5"/>
  <c r="C62" i="5"/>
  <c r="G62" i="5"/>
  <c r="A63" i="5"/>
  <c r="H62" i="5"/>
  <c r="E62" i="5"/>
  <c r="F62" i="5"/>
  <c r="A62" i="9" l="1"/>
  <c r="K61" i="9"/>
  <c r="I61" i="9"/>
  <c r="J61" i="9"/>
  <c r="F63" i="5"/>
  <c r="E63" i="5"/>
  <c r="H63" i="5"/>
  <c r="G63" i="5"/>
  <c r="A64" i="5"/>
  <c r="C63" i="5"/>
  <c r="B63" i="5"/>
  <c r="A63" i="9" l="1"/>
  <c r="I62" i="9"/>
  <c r="J62" i="9"/>
  <c r="K62" i="9"/>
  <c r="A65" i="5"/>
  <c r="G64" i="5"/>
  <c r="H64" i="5"/>
  <c r="C64" i="5"/>
  <c r="B64" i="5"/>
  <c r="F64" i="5"/>
  <c r="E64" i="5"/>
  <c r="A64" i="9" l="1"/>
  <c r="I63" i="9"/>
  <c r="J63" i="9"/>
  <c r="K63" i="9"/>
  <c r="E65" i="5"/>
  <c r="H65" i="5"/>
  <c r="F65" i="5"/>
  <c r="C65" i="5"/>
  <c r="B65" i="5"/>
  <c r="G65" i="5"/>
  <c r="A66" i="5"/>
  <c r="A65" i="9" l="1"/>
  <c r="J64" i="9"/>
  <c r="K64" i="9"/>
  <c r="I64" i="9"/>
  <c r="H66" i="5"/>
  <c r="G66" i="5"/>
  <c r="B66" i="5"/>
  <c r="C66" i="5"/>
  <c r="E66" i="5"/>
  <c r="A67" i="5"/>
  <c r="F66" i="5"/>
  <c r="A66" i="9" l="1"/>
  <c r="I65" i="9"/>
  <c r="K65" i="9"/>
  <c r="J65" i="9"/>
  <c r="A68" i="5"/>
  <c r="G67" i="5"/>
  <c r="F67" i="5"/>
  <c r="H67" i="5"/>
  <c r="B67" i="5"/>
  <c r="C67" i="5"/>
  <c r="E67" i="5"/>
  <c r="A67" i="9" l="1"/>
  <c r="I66" i="9"/>
  <c r="J66" i="9"/>
  <c r="K66" i="9"/>
  <c r="B68" i="5"/>
  <c r="C68" i="5"/>
  <c r="G68" i="5"/>
  <c r="F68" i="5"/>
  <c r="H68" i="5"/>
  <c r="E68" i="5"/>
  <c r="A69" i="5"/>
  <c r="A68" i="9" l="1"/>
  <c r="I67" i="9"/>
  <c r="J67" i="9"/>
  <c r="K67" i="9"/>
  <c r="F69" i="5"/>
  <c r="C69" i="5"/>
  <c r="B69" i="5"/>
  <c r="G69" i="5"/>
  <c r="H69" i="5"/>
  <c r="A70" i="5"/>
  <c r="E69" i="5"/>
  <c r="A69" i="9" l="1"/>
  <c r="J68" i="9"/>
  <c r="K68" i="9"/>
  <c r="I68" i="9"/>
  <c r="C70" i="5"/>
  <c r="H70" i="5"/>
  <c r="F70" i="5"/>
  <c r="G70" i="5"/>
  <c r="A71" i="5"/>
  <c r="E70" i="5"/>
  <c r="B70" i="5"/>
  <c r="A70" i="9" l="1"/>
  <c r="K69" i="9"/>
  <c r="I69" i="9"/>
  <c r="J69" i="9"/>
  <c r="B71" i="5"/>
  <c r="H71" i="5"/>
  <c r="F71" i="5"/>
  <c r="G71" i="5"/>
  <c r="A72" i="5"/>
  <c r="E71" i="5"/>
  <c r="C71" i="5"/>
  <c r="A71" i="9" l="1"/>
  <c r="J70" i="9"/>
  <c r="I70" i="9"/>
  <c r="K70" i="9"/>
  <c r="A73" i="5"/>
  <c r="F72" i="5"/>
  <c r="E72" i="5"/>
  <c r="C72" i="5"/>
  <c r="G72" i="5"/>
  <c r="B72" i="5"/>
  <c r="H72" i="5"/>
  <c r="A72" i="9" l="1"/>
  <c r="I71" i="9"/>
  <c r="J71" i="9"/>
  <c r="K71" i="9"/>
  <c r="E73" i="5"/>
  <c r="F73" i="5"/>
  <c r="G73" i="5"/>
  <c r="B73" i="5"/>
  <c r="H73" i="5"/>
  <c r="A74" i="5"/>
  <c r="C73" i="5"/>
  <c r="A73" i="9" l="1"/>
  <c r="J72" i="9"/>
  <c r="K72" i="9"/>
  <c r="I72" i="9"/>
  <c r="F74" i="5"/>
  <c r="C74" i="5"/>
  <c r="G74" i="5"/>
  <c r="A75" i="5"/>
  <c r="B74" i="5"/>
  <c r="E74" i="5"/>
  <c r="H74" i="5"/>
  <c r="A74" i="9" l="1"/>
  <c r="I73" i="9"/>
  <c r="K73" i="9"/>
  <c r="J73" i="9"/>
  <c r="E75" i="5"/>
  <c r="C75" i="5"/>
  <c r="G75" i="5"/>
  <c r="H75" i="5"/>
  <c r="A76" i="5"/>
  <c r="F75" i="5"/>
  <c r="B75" i="5"/>
  <c r="A75" i="9" l="1"/>
  <c r="I74" i="9"/>
  <c r="K74" i="9"/>
  <c r="J74" i="9"/>
  <c r="H76" i="5"/>
  <c r="C76" i="5"/>
  <c r="E76" i="5"/>
  <c r="A77" i="5"/>
  <c r="G76" i="5"/>
  <c r="B76" i="5"/>
  <c r="F76" i="5"/>
  <c r="A76" i="9" l="1"/>
  <c r="I75" i="9"/>
  <c r="K75" i="9"/>
  <c r="J75" i="9"/>
  <c r="B77" i="5"/>
  <c r="G77" i="5"/>
  <c r="E77" i="5"/>
  <c r="F77" i="5"/>
  <c r="H77" i="5"/>
  <c r="A78" i="5"/>
  <c r="C77" i="5"/>
  <c r="A77" i="9" l="1"/>
  <c r="J76" i="9"/>
  <c r="K76" i="9"/>
  <c r="I76" i="9"/>
  <c r="B78" i="5"/>
  <c r="G78" i="5"/>
  <c r="F78" i="5"/>
  <c r="E78" i="5"/>
  <c r="A79" i="5"/>
  <c r="H78" i="5"/>
  <c r="C78" i="5"/>
  <c r="A78" i="9" l="1"/>
  <c r="K77" i="9"/>
  <c r="I77" i="9"/>
  <c r="J77" i="9"/>
  <c r="B79" i="5"/>
  <c r="A80" i="5"/>
  <c r="G79" i="5"/>
  <c r="C79" i="5"/>
  <c r="H79" i="5"/>
  <c r="E79" i="5"/>
  <c r="F79" i="5"/>
  <c r="A79" i="9" l="1"/>
  <c r="I78" i="9"/>
  <c r="J78" i="9"/>
  <c r="K78" i="9"/>
  <c r="H80" i="5"/>
  <c r="C80" i="5"/>
  <c r="B80" i="5"/>
  <c r="A81" i="5"/>
  <c r="G80" i="5"/>
  <c r="F80" i="5"/>
  <c r="E80" i="5"/>
  <c r="A80" i="9" l="1"/>
  <c r="I79" i="9"/>
  <c r="J79" i="9"/>
  <c r="K79" i="9"/>
  <c r="B81" i="5"/>
  <c r="G81" i="5"/>
  <c r="E81" i="5"/>
  <c r="C81" i="5"/>
  <c r="H81" i="5"/>
  <c r="A82" i="5"/>
  <c r="F81" i="5"/>
  <c r="H79" i="9"/>
  <c r="B79" i="9"/>
  <c r="E79" i="9"/>
  <c r="G79" i="9"/>
  <c r="C79" i="9"/>
  <c r="F79" i="9"/>
  <c r="A81" i="9" l="1"/>
  <c r="J80" i="9"/>
  <c r="K80" i="9"/>
  <c r="I80" i="9"/>
  <c r="E80" i="9"/>
  <c r="B80" i="9"/>
  <c r="C80" i="9"/>
  <c r="H80" i="9"/>
  <c r="G80" i="9"/>
  <c r="F80" i="9"/>
  <c r="B82" i="5"/>
  <c r="G82" i="5"/>
  <c r="A83" i="5"/>
  <c r="H82" i="5"/>
  <c r="E82" i="5"/>
  <c r="F82" i="5"/>
  <c r="C82" i="5"/>
  <c r="G78" i="9"/>
  <c r="C78" i="9"/>
  <c r="H78" i="9"/>
  <c r="F78" i="9"/>
  <c r="E78" i="9"/>
  <c r="B78" i="9"/>
  <c r="A82" i="9" l="1"/>
  <c r="I81" i="9"/>
  <c r="K81" i="9"/>
  <c r="J81" i="9"/>
  <c r="E81" i="9"/>
  <c r="F81" i="9"/>
  <c r="G81" i="9"/>
  <c r="C81" i="9"/>
  <c r="B81" i="9"/>
  <c r="H81" i="9"/>
  <c r="B83" i="5"/>
  <c r="G83" i="5"/>
  <c r="E83" i="5"/>
  <c r="C83" i="5"/>
  <c r="A84" i="5"/>
  <c r="F83" i="5"/>
  <c r="H83" i="5"/>
  <c r="E77" i="9"/>
  <c r="H77" i="9"/>
  <c r="C77" i="9"/>
  <c r="B77" i="9"/>
  <c r="F77" i="9"/>
  <c r="G77" i="9"/>
  <c r="A83" i="9" l="1"/>
  <c r="I82" i="9"/>
  <c r="J82" i="9"/>
  <c r="K82" i="9"/>
  <c r="E82" i="9"/>
  <c r="G82" i="9"/>
  <c r="H82" i="9"/>
  <c r="F82" i="9"/>
  <c r="B82" i="9"/>
  <c r="C82" i="9"/>
  <c r="C84" i="5"/>
  <c r="H84" i="5"/>
  <c r="F84" i="5"/>
  <c r="E84" i="5"/>
  <c r="A85" i="5"/>
  <c r="G84" i="5"/>
  <c r="B84" i="5"/>
  <c r="G76" i="9"/>
  <c r="C76" i="9"/>
  <c r="F76" i="9"/>
  <c r="B76" i="9"/>
  <c r="H76" i="9"/>
  <c r="E76" i="9"/>
  <c r="A84" i="9" l="1"/>
  <c r="I83" i="9"/>
  <c r="J83" i="9"/>
  <c r="K83" i="9"/>
  <c r="G83" i="9"/>
  <c r="C83" i="9"/>
  <c r="B83" i="9"/>
  <c r="H83" i="9"/>
  <c r="F83" i="9"/>
  <c r="E83" i="9"/>
  <c r="F85" i="5"/>
  <c r="C85" i="5"/>
  <c r="G85" i="5"/>
  <c r="B85" i="5"/>
  <c r="A86" i="5"/>
  <c r="E85" i="5"/>
  <c r="H85" i="5"/>
  <c r="B75" i="9"/>
  <c r="G75" i="9"/>
  <c r="E75" i="9"/>
  <c r="F75" i="9"/>
  <c r="H75" i="9"/>
  <c r="C75" i="9"/>
  <c r="A85" i="9" l="1"/>
  <c r="J84" i="9"/>
  <c r="K84" i="9"/>
  <c r="I84" i="9"/>
  <c r="G84" i="9"/>
  <c r="B84" i="9"/>
  <c r="C84" i="9"/>
  <c r="F84" i="9"/>
  <c r="H84" i="9"/>
  <c r="E84" i="9"/>
  <c r="C86" i="5"/>
  <c r="B86" i="5"/>
  <c r="A87" i="5"/>
  <c r="H86" i="5"/>
  <c r="G86" i="5"/>
  <c r="F86" i="5"/>
  <c r="E86" i="5"/>
  <c r="G74" i="9"/>
  <c r="E74" i="9"/>
  <c r="H74" i="9"/>
  <c r="F74" i="9"/>
  <c r="C74" i="9"/>
  <c r="B74" i="9"/>
  <c r="A86" i="9" l="1"/>
  <c r="K85" i="9"/>
  <c r="I85" i="9"/>
  <c r="J85" i="9"/>
  <c r="G85" i="9"/>
  <c r="B85" i="9"/>
  <c r="H85" i="9"/>
  <c r="E85" i="9"/>
  <c r="F85" i="9"/>
  <c r="C85" i="9"/>
  <c r="A88" i="5"/>
  <c r="C87" i="5"/>
  <c r="H87" i="5"/>
  <c r="G87" i="5"/>
  <c r="E87" i="5"/>
  <c r="B87" i="5"/>
  <c r="F87" i="5"/>
  <c r="E73" i="9"/>
  <c r="B73" i="9"/>
  <c r="G73" i="9"/>
  <c r="F73" i="9"/>
  <c r="H73" i="9"/>
  <c r="C73" i="9"/>
  <c r="A87" i="9" l="1"/>
  <c r="J86" i="9"/>
  <c r="I86" i="9"/>
  <c r="K86" i="9"/>
  <c r="F86" i="9"/>
  <c r="C86" i="9"/>
  <c r="E86" i="9"/>
  <c r="B86" i="9"/>
  <c r="H86" i="9"/>
  <c r="G86" i="9"/>
  <c r="E88" i="5"/>
  <c r="C88" i="5"/>
  <c r="G88" i="5"/>
  <c r="F88" i="5"/>
  <c r="A89" i="5"/>
  <c r="H88" i="5"/>
  <c r="B88" i="5"/>
  <c r="H72" i="9"/>
  <c r="E72" i="9"/>
  <c r="F72" i="9"/>
  <c r="G72" i="9"/>
  <c r="B72" i="9"/>
  <c r="C72" i="9"/>
  <c r="A88" i="9" l="1"/>
  <c r="I87" i="9"/>
  <c r="J87" i="9"/>
  <c r="K87" i="9"/>
  <c r="E87" i="9"/>
  <c r="G87" i="9"/>
  <c r="H87" i="9"/>
  <c r="F87" i="9"/>
  <c r="C87" i="9"/>
  <c r="B87" i="9"/>
  <c r="E89" i="5"/>
  <c r="F89" i="5"/>
  <c r="H89" i="5"/>
  <c r="C89" i="5"/>
  <c r="B89" i="5"/>
  <c r="A90" i="5"/>
  <c r="G89" i="5"/>
  <c r="G71" i="9"/>
  <c r="H71" i="9"/>
  <c r="C71" i="9"/>
  <c r="E71" i="9"/>
  <c r="F71" i="9"/>
  <c r="B71" i="9"/>
  <c r="A89" i="9" l="1"/>
  <c r="J88" i="9"/>
  <c r="K88" i="9"/>
  <c r="I88" i="9"/>
  <c r="F88" i="9"/>
  <c r="B88" i="9"/>
  <c r="C88" i="9"/>
  <c r="G88" i="9"/>
  <c r="E88" i="9"/>
  <c r="H88" i="9"/>
  <c r="F90" i="5"/>
  <c r="C90" i="5"/>
  <c r="G90" i="5"/>
  <c r="E90" i="5"/>
  <c r="A91" i="5"/>
  <c r="H90" i="5"/>
  <c r="B90" i="5"/>
  <c r="C70" i="9"/>
  <c r="F70" i="9"/>
  <c r="E70" i="9"/>
  <c r="H70" i="9"/>
  <c r="B70" i="9"/>
  <c r="G70" i="9"/>
  <c r="A90" i="9" l="1"/>
  <c r="I89" i="9"/>
  <c r="K89" i="9"/>
  <c r="J89" i="9"/>
  <c r="H89" i="9"/>
  <c r="G89" i="9"/>
  <c r="F89" i="9"/>
  <c r="E89" i="9"/>
  <c r="C89" i="9"/>
  <c r="B89" i="9"/>
  <c r="F91" i="5"/>
  <c r="G91" i="5"/>
  <c r="B91" i="5"/>
  <c r="C91" i="5"/>
  <c r="A92" i="5"/>
  <c r="E91" i="5"/>
  <c r="H91" i="5"/>
  <c r="G69" i="9"/>
  <c r="E69" i="9"/>
  <c r="C69" i="9"/>
  <c r="B69" i="9"/>
  <c r="H69" i="9"/>
  <c r="F69" i="9"/>
  <c r="A91" i="9" l="1"/>
  <c r="I90" i="9"/>
  <c r="J90" i="9"/>
  <c r="K90" i="9"/>
  <c r="B90" i="9"/>
  <c r="E90" i="9"/>
  <c r="G90" i="9"/>
  <c r="H90" i="9"/>
  <c r="F90" i="9"/>
  <c r="C90" i="9"/>
  <c r="G92" i="5"/>
  <c r="E92" i="5"/>
  <c r="B92" i="5"/>
  <c r="C92" i="5"/>
  <c r="F92" i="5"/>
  <c r="A93" i="5"/>
  <c r="H92" i="5"/>
  <c r="C68" i="9"/>
  <c r="H68" i="9"/>
  <c r="E68" i="9"/>
  <c r="G68" i="9"/>
  <c r="B68" i="9"/>
  <c r="F68" i="9"/>
  <c r="A92" i="9" l="1"/>
  <c r="I91" i="9"/>
  <c r="K91" i="9"/>
  <c r="J91" i="9"/>
  <c r="G91" i="9"/>
  <c r="F91" i="9"/>
  <c r="E91" i="9"/>
  <c r="B91" i="9"/>
  <c r="C91" i="9"/>
  <c r="H91" i="9"/>
  <c r="H93" i="5"/>
  <c r="F93" i="5"/>
  <c r="B93" i="5"/>
  <c r="E93" i="5"/>
  <c r="A94" i="5"/>
  <c r="G93" i="5"/>
  <c r="C93" i="5"/>
  <c r="F67" i="9"/>
  <c r="B67" i="9"/>
  <c r="G67" i="9"/>
  <c r="H67" i="9"/>
  <c r="C67" i="9"/>
  <c r="E67" i="9"/>
  <c r="A93" i="9" l="1"/>
  <c r="J92" i="9"/>
  <c r="I92" i="9"/>
  <c r="K92" i="9"/>
  <c r="B92" i="9"/>
  <c r="G92" i="9"/>
  <c r="E92" i="9"/>
  <c r="F92" i="9"/>
  <c r="C92" i="9"/>
  <c r="H92" i="9"/>
  <c r="H94" i="5"/>
  <c r="G94" i="5"/>
  <c r="C94" i="5"/>
  <c r="B94" i="5"/>
  <c r="F94" i="5"/>
  <c r="E94" i="5"/>
  <c r="A95" i="5"/>
  <c r="G66" i="9"/>
  <c r="C66" i="9"/>
  <c r="H66" i="9"/>
  <c r="F66" i="9"/>
  <c r="B66" i="9"/>
  <c r="E66" i="9"/>
  <c r="A94" i="9" l="1"/>
  <c r="K93" i="9"/>
  <c r="I93" i="9"/>
  <c r="J93" i="9"/>
  <c r="B93" i="9"/>
  <c r="H93" i="9"/>
  <c r="E93" i="9"/>
  <c r="F93" i="9"/>
  <c r="C93" i="9"/>
  <c r="G93" i="9"/>
  <c r="E95" i="5"/>
  <c r="G95" i="5"/>
  <c r="B95" i="5"/>
  <c r="C95" i="5"/>
  <c r="A96" i="5"/>
  <c r="F95" i="5"/>
  <c r="H95" i="5"/>
  <c r="E65" i="9"/>
  <c r="B65" i="9"/>
  <c r="F65" i="9"/>
  <c r="G65" i="9"/>
  <c r="H65" i="9"/>
  <c r="C65" i="9"/>
  <c r="A95" i="9" l="1"/>
  <c r="I94" i="9"/>
  <c r="J94" i="9"/>
  <c r="K94" i="9"/>
  <c r="C94" i="9"/>
  <c r="G94" i="9"/>
  <c r="E94" i="9"/>
  <c r="B94" i="9"/>
  <c r="F94" i="9"/>
  <c r="H94" i="9"/>
  <c r="B96" i="5"/>
  <c r="G96" i="5"/>
  <c r="C96" i="5"/>
  <c r="H96" i="5"/>
  <c r="F96" i="5"/>
  <c r="A97" i="5"/>
  <c r="E96" i="5"/>
  <c r="H64" i="9"/>
  <c r="G64" i="9"/>
  <c r="B64" i="9"/>
  <c r="F64" i="9"/>
  <c r="C64" i="9"/>
  <c r="E64" i="9"/>
  <c r="A96" i="9" l="1"/>
  <c r="I95" i="9"/>
  <c r="J95" i="9"/>
  <c r="K95" i="9"/>
  <c r="C95" i="9"/>
  <c r="F95" i="9"/>
  <c r="B95" i="9"/>
  <c r="G95" i="9"/>
  <c r="H95" i="9"/>
  <c r="E95" i="9"/>
  <c r="F97" i="5"/>
  <c r="G97" i="5"/>
  <c r="B97" i="5"/>
  <c r="C97" i="5"/>
  <c r="A98" i="5"/>
  <c r="E97" i="5"/>
  <c r="H97" i="5"/>
  <c r="G63" i="9"/>
  <c r="C63" i="9"/>
  <c r="F63" i="9"/>
  <c r="B63" i="9"/>
  <c r="H63" i="9"/>
  <c r="E63" i="9"/>
  <c r="A97" i="9" l="1"/>
  <c r="J96" i="9"/>
  <c r="K96" i="9"/>
  <c r="I96" i="9"/>
  <c r="C96" i="9"/>
  <c r="E96" i="9"/>
  <c r="G96" i="9"/>
  <c r="B96" i="9"/>
  <c r="F96" i="9"/>
  <c r="H96" i="9"/>
  <c r="B98" i="5"/>
  <c r="G98" i="5"/>
  <c r="C98" i="5"/>
  <c r="F98" i="5"/>
  <c r="E98" i="5"/>
  <c r="A99" i="5"/>
  <c r="H98" i="5"/>
  <c r="G62" i="9"/>
  <c r="E62" i="9"/>
  <c r="H62" i="9"/>
  <c r="C62" i="9"/>
  <c r="B62" i="9"/>
  <c r="F62" i="9"/>
  <c r="A98" i="9" l="1"/>
  <c r="I97" i="9"/>
  <c r="K97" i="9"/>
  <c r="J97" i="9"/>
  <c r="G97" i="9"/>
  <c r="C97" i="9"/>
  <c r="E97" i="9"/>
  <c r="F97" i="9"/>
  <c r="H97" i="9"/>
  <c r="B97" i="9"/>
  <c r="B99" i="5"/>
  <c r="G99" i="5"/>
  <c r="E99" i="5"/>
  <c r="H99" i="5"/>
  <c r="A100" i="5"/>
  <c r="C99" i="5"/>
  <c r="F99" i="5"/>
  <c r="C61" i="9"/>
  <c r="G61" i="9"/>
  <c r="B61" i="9"/>
  <c r="F61" i="9"/>
  <c r="E61" i="9"/>
  <c r="H61" i="9"/>
  <c r="A99" i="9" l="1"/>
  <c r="I98" i="9"/>
  <c r="J98" i="9"/>
  <c r="K98" i="9"/>
  <c r="H98" i="9"/>
  <c r="C98" i="9"/>
  <c r="E98" i="9"/>
  <c r="B98" i="9"/>
  <c r="F98" i="9"/>
  <c r="G98" i="9"/>
  <c r="C100" i="5"/>
  <c r="B100" i="5"/>
  <c r="E100" i="5"/>
  <c r="F100" i="5"/>
  <c r="H100" i="5"/>
  <c r="G100" i="5"/>
  <c r="A101" i="5"/>
  <c r="G60" i="9"/>
  <c r="F60" i="9"/>
  <c r="C60" i="9"/>
  <c r="E60" i="9"/>
  <c r="B60" i="9"/>
  <c r="H60" i="9"/>
  <c r="A100" i="9" l="1"/>
  <c r="I99" i="9"/>
  <c r="J99" i="9"/>
  <c r="K99" i="9"/>
  <c r="B99" i="9"/>
  <c r="C99" i="9"/>
  <c r="G99" i="9"/>
  <c r="H99" i="9"/>
  <c r="F99" i="9"/>
  <c r="E99" i="9"/>
  <c r="F101" i="5"/>
  <c r="C101" i="5"/>
  <c r="E101" i="5"/>
  <c r="B101" i="5"/>
  <c r="G101" i="5"/>
  <c r="H101" i="5"/>
  <c r="A102" i="5"/>
  <c r="G59" i="9"/>
  <c r="F59" i="9"/>
  <c r="H59" i="9"/>
  <c r="C59" i="9"/>
  <c r="E59" i="9"/>
  <c r="B59" i="9"/>
  <c r="A101" i="9" l="1"/>
  <c r="J100" i="9"/>
  <c r="K100" i="9"/>
  <c r="I100" i="9"/>
  <c r="B100" i="9"/>
  <c r="E100" i="9"/>
  <c r="G100" i="9"/>
  <c r="H100" i="9"/>
  <c r="F100" i="9"/>
  <c r="C100" i="9"/>
  <c r="C102" i="5"/>
  <c r="F102" i="5"/>
  <c r="E102" i="5"/>
  <c r="A103" i="5"/>
  <c r="H102" i="5"/>
  <c r="G102" i="5"/>
  <c r="B102" i="5"/>
  <c r="E58" i="9"/>
  <c r="H58" i="9"/>
  <c r="G58" i="9"/>
  <c r="F58" i="9"/>
  <c r="C58" i="9"/>
  <c r="B58" i="9"/>
  <c r="A102" i="9" l="1"/>
  <c r="K101" i="9"/>
  <c r="I101" i="9"/>
  <c r="J101" i="9"/>
  <c r="E101" i="9"/>
  <c r="C101" i="9"/>
  <c r="B101" i="9"/>
  <c r="G101" i="9"/>
  <c r="H101" i="9"/>
  <c r="F101" i="9"/>
  <c r="A104" i="5"/>
  <c r="F103" i="5"/>
  <c r="E103" i="5"/>
  <c r="H103" i="5"/>
  <c r="C103" i="5"/>
  <c r="G103" i="5"/>
  <c r="B103" i="5"/>
  <c r="G57" i="9"/>
  <c r="F57" i="9"/>
  <c r="B57" i="9"/>
  <c r="C57" i="9"/>
  <c r="E57" i="9"/>
  <c r="H57" i="9"/>
  <c r="A103" i="9" l="1"/>
  <c r="J102" i="9"/>
  <c r="I102" i="9"/>
  <c r="K102" i="9"/>
  <c r="G102" i="9"/>
  <c r="H102" i="9"/>
  <c r="F102" i="9"/>
  <c r="C102" i="9"/>
  <c r="E102" i="9"/>
  <c r="B102" i="9"/>
  <c r="C104" i="5"/>
  <c r="H104" i="5"/>
  <c r="F104" i="5"/>
  <c r="G104" i="5"/>
  <c r="A105" i="5"/>
  <c r="B104" i="5"/>
  <c r="E104" i="5"/>
  <c r="B56" i="9"/>
  <c r="F56" i="9"/>
  <c r="H56" i="9"/>
  <c r="C56" i="9"/>
  <c r="G56" i="9"/>
  <c r="E56" i="9"/>
  <c r="A104" i="9" l="1"/>
  <c r="I103" i="9"/>
  <c r="K103" i="9"/>
  <c r="J103" i="9"/>
  <c r="F103" i="9"/>
  <c r="H103" i="9"/>
  <c r="E103" i="9"/>
  <c r="G103" i="9"/>
  <c r="C103" i="9"/>
  <c r="B103" i="9"/>
  <c r="B105" i="5"/>
  <c r="G105" i="5"/>
  <c r="H105" i="5"/>
  <c r="A106" i="5"/>
  <c r="F105" i="5"/>
  <c r="C105" i="5"/>
  <c r="E105" i="5"/>
  <c r="C55" i="9"/>
  <c r="E55" i="9"/>
  <c r="B55" i="9"/>
  <c r="F55" i="9"/>
  <c r="G55" i="9"/>
  <c r="H55" i="9"/>
  <c r="A105" i="9" l="1"/>
  <c r="J104" i="9"/>
  <c r="K104" i="9"/>
  <c r="I104" i="9"/>
  <c r="E104" i="9"/>
  <c r="C104" i="9"/>
  <c r="H104" i="9"/>
  <c r="G104" i="9"/>
  <c r="F104" i="9"/>
  <c r="B104" i="9"/>
  <c r="F106" i="5"/>
  <c r="H106" i="5"/>
  <c r="A107" i="5"/>
  <c r="G106" i="5"/>
  <c r="C106" i="5"/>
  <c r="B106" i="5"/>
  <c r="E106" i="5"/>
  <c r="F54" i="9"/>
  <c r="B54" i="9"/>
  <c r="C54" i="9"/>
  <c r="E54" i="9"/>
  <c r="G54" i="9"/>
  <c r="H54" i="9"/>
  <c r="A106" i="9" l="1"/>
  <c r="I105" i="9"/>
  <c r="K105" i="9"/>
  <c r="J105" i="9"/>
  <c r="E105" i="9"/>
  <c r="H105" i="9"/>
  <c r="G105" i="9"/>
  <c r="F105" i="9"/>
  <c r="C105" i="9"/>
  <c r="B105" i="9"/>
  <c r="E107" i="5"/>
  <c r="G107" i="5"/>
  <c r="A108" i="5"/>
  <c r="C107" i="5"/>
  <c r="B107" i="5"/>
  <c r="H107" i="5"/>
  <c r="F107" i="5"/>
  <c r="C53" i="9"/>
  <c r="B53" i="9"/>
  <c r="F53" i="9"/>
  <c r="E53" i="9"/>
  <c r="H53" i="9"/>
  <c r="G53" i="9"/>
  <c r="A107" i="9" l="1"/>
  <c r="I106" i="9"/>
  <c r="J106" i="9"/>
  <c r="K106" i="9"/>
  <c r="H106" i="9"/>
  <c r="F106" i="9"/>
  <c r="G106" i="9"/>
  <c r="C106" i="9"/>
  <c r="B106" i="9"/>
  <c r="E106" i="9"/>
  <c r="C108" i="5"/>
  <c r="B108" i="5"/>
  <c r="H108" i="5"/>
  <c r="E108" i="5"/>
  <c r="F108" i="5"/>
  <c r="G108" i="5"/>
  <c r="A109" i="5"/>
  <c r="E52" i="9"/>
  <c r="G52" i="9"/>
  <c r="B52" i="9"/>
  <c r="H52" i="9"/>
  <c r="C52" i="9"/>
  <c r="F52" i="9"/>
  <c r="A108" i="9" l="1"/>
  <c r="I107" i="9"/>
  <c r="K107" i="9"/>
  <c r="J107" i="9"/>
  <c r="B107" i="9"/>
  <c r="F107" i="9"/>
  <c r="E107" i="9"/>
  <c r="G107" i="9"/>
  <c r="C107" i="9"/>
  <c r="H107" i="9"/>
  <c r="B109" i="5"/>
  <c r="C109" i="5"/>
  <c r="H109" i="5"/>
  <c r="E109" i="5"/>
  <c r="A110" i="5"/>
  <c r="F109" i="5"/>
  <c r="G109" i="5"/>
  <c r="B51" i="9"/>
  <c r="E51" i="9"/>
  <c r="C51" i="9"/>
  <c r="G51" i="9"/>
  <c r="H51" i="9"/>
  <c r="F51" i="9"/>
  <c r="A109" i="9" l="1"/>
  <c r="J108" i="9"/>
  <c r="I108" i="9"/>
  <c r="K108" i="9"/>
  <c r="G108" i="9"/>
  <c r="E108" i="9"/>
  <c r="H108" i="9"/>
  <c r="B108" i="9"/>
  <c r="F108" i="9"/>
  <c r="C108" i="9"/>
  <c r="C110" i="5"/>
  <c r="B110" i="5"/>
  <c r="E110" i="5"/>
  <c r="F110" i="5"/>
  <c r="H110" i="5"/>
  <c r="G110" i="5"/>
  <c r="A111" i="5"/>
  <c r="G50" i="9"/>
  <c r="C50" i="9"/>
  <c r="E50" i="9"/>
  <c r="H50" i="9"/>
  <c r="F50" i="9"/>
  <c r="B50" i="9"/>
  <c r="A110" i="9" l="1"/>
  <c r="K109" i="9"/>
  <c r="I109" i="9"/>
  <c r="J109" i="9"/>
  <c r="B109" i="9"/>
  <c r="E109" i="9"/>
  <c r="G109" i="9"/>
  <c r="H109" i="9"/>
  <c r="F109" i="9"/>
  <c r="C109" i="9"/>
  <c r="B111" i="5"/>
  <c r="C111" i="5"/>
  <c r="G111" i="5"/>
  <c r="E111" i="5"/>
  <c r="F111" i="5"/>
  <c r="H111" i="5"/>
  <c r="A112" i="5"/>
  <c r="H49" i="9"/>
  <c r="B49" i="9"/>
  <c r="G49" i="9"/>
  <c r="E49" i="9"/>
  <c r="C49" i="9"/>
  <c r="F49" i="9"/>
  <c r="A111" i="9" l="1"/>
  <c r="I110" i="9"/>
  <c r="J110" i="9"/>
  <c r="K110" i="9"/>
  <c r="F110" i="9"/>
  <c r="E110" i="9"/>
  <c r="C110" i="9"/>
  <c r="G110" i="9"/>
  <c r="B110" i="9"/>
  <c r="H110" i="9"/>
  <c r="C112" i="5"/>
  <c r="H112" i="5"/>
  <c r="F112" i="5"/>
  <c r="E112" i="5"/>
  <c r="A113" i="5"/>
  <c r="B112" i="5"/>
  <c r="G112" i="5"/>
  <c r="F48" i="9"/>
  <c r="E48" i="9"/>
  <c r="H48" i="9"/>
  <c r="C48" i="9"/>
  <c r="B48" i="9"/>
  <c r="G48" i="9"/>
  <c r="A112" i="9" l="1"/>
  <c r="I111" i="9"/>
  <c r="J111" i="9"/>
  <c r="K111" i="9"/>
  <c r="C111" i="9"/>
  <c r="F111" i="9"/>
  <c r="H111" i="9"/>
  <c r="G111" i="9"/>
  <c r="B111" i="9"/>
  <c r="E111" i="9"/>
  <c r="B113" i="5"/>
  <c r="G113" i="5"/>
  <c r="F113" i="5"/>
  <c r="E113" i="5"/>
  <c r="H113" i="5"/>
  <c r="C113" i="5"/>
  <c r="A114" i="5"/>
  <c r="G47" i="9"/>
  <c r="H47" i="9"/>
  <c r="F47" i="9"/>
  <c r="E47" i="9"/>
  <c r="C47" i="9"/>
  <c r="B47" i="9"/>
  <c r="A113" i="9" l="1"/>
  <c r="J112" i="9"/>
  <c r="K112" i="9"/>
  <c r="I112" i="9"/>
  <c r="H112" i="9"/>
  <c r="G112" i="9"/>
  <c r="B112" i="9"/>
  <c r="F112" i="9"/>
  <c r="E112" i="9"/>
  <c r="C112" i="9"/>
  <c r="C114" i="5"/>
  <c r="B114" i="5"/>
  <c r="F114" i="5"/>
  <c r="H114" i="5"/>
  <c r="E114" i="5"/>
  <c r="G114" i="5"/>
  <c r="A115" i="5"/>
  <c r="E46" i="9"/>
  <c r="B46" i="9"/>
  <c r="C46" i="9"/>
  <c r="H46" i="9"/>
  <c r="G46" i="9"/>
  <c r="F46" i="9"/>
  <c r="A114" i="9" l="1"/>
  <c r="I113" i="9"/>
  <c r="K113" i="9"/>
  <c r="J113" i="9"/>
  <c r="G113" i="9"/>
  <c r="C113" i="9"/>
  <c r="B113" i="9"/>
  <c r="F113" i="9"/>
  <c r="H113" i="9"/>
  <c r="E113" i="9"/>
  <c r="B115" i="5"/>
  <c r="C115" i="5"/>
  <c r="E115" i="5"/>
  <c r="F115" i="5"/>
  <c r="G115" i="5"/>
  <c r="H115" i="5"/>
  <c r="A116" i="5"/>
  <c r="E45" i="9"/>
  <c r="F45" i="9"/>
  <c r="B45" i="9"/>
  <c r="H45" i="9"/>
  <c r="C45" i="9"/>
  <c r="G45" i="9"/>
  <c r="A115" i="9" l="1"/>
  <c r="I114" i="9"/>
  <c r="J114" i="9"/>
  <c r="K114" i="9"/>
  <c r="E114" i="9"/>
  <c r="C114" i="9"/>
  <c r="G114" i="9"/>
  <c r="B114" i="9"/>
  <c r="F114" i="9"/>
  <c r="H114" i="9"/>
  <c r="C116" i="5"/>
  <c r="B116" i="5"/>
  <c r="H116" i="5"/>
  <c r="G116" i="5"/>
  <c r="F116" i="5"/>
  <c r="E116" i="5"/>
  <c r="A117" i="5"/>
  <c r="C44" i="9"/>
  <c r="E44" i="9"/>
  <c r="H44" i="9"/>
  <c r="F44" i="9"/>
  <c r="G44" i="9"/>
  <c r="B44" i="9"/>
  <c r="A116" i="9" l="1"/>
  <c r="I115" i="9"/>
  <c r="J115" i="9"/>
  <c r="K115" i="9"/>
  <c r="C115" i="9"/>
  <c r="F115" i="9"/>
  <c r="H115" i="9"/>
  <c r="E115" i="9"/>
  <c r="B115" i="9"/>
  <c r="G115" i="9"/>
  <c r="F117" i="5"/>
  <c r="C117" i="5"/>
  <c r="E117" i="5"/>
  <c r="A118" i="5"/>
  <c r="H117" i="5"/>
  <c r="B117" i="5"/>
  <c r="G117" i="5"/>
  <c r="B43" i="9"/>
  <c r="G43" i="9"/>
  <c r="C43" i="9"/>
  <c r="E43" i="9"/>
  <c r="F43" i="9"/>
  <c r="H43" i="9"/>
  <c r="A117" i="9" l="1"/>
  <c r="J116" i="9"/>
  <c r="K116" i="9"/>
  <c r="I116" i="9"/>
  <c r="C116" i="9"/>
  <c r="E116" i="9"/>
  <c r="G116" i="9"/>
  <c r="B116" i="9"/>
  <c r="H116" i="9"/>
  <c r="F116" i="9"/>
  <c r="C118" i="5"/>
  <c r="B118" i="5"/>
  <c r="G118" i="5"/>
  <c r="A119" i="5"/>
  <c r="E118" i="5"/>
  <c r="F118" i="5"/>
  <c r="H118" i="5"/>
  <c r="B42" i="9"/>
  <c r="C42" i="9"/>
  <c r="E42" i="9"/>
  <c r="H42" i="9"/>
  <c r="G42" i="9"/>
  <c r="F42" i="9"/>
  <c r="A118" i="9" l="1"/>
  <c r="K117" i="9"/>
  <c r="I117" i="9"/>
  <c r="J117" i="9"/>
  <c r="E117" i="9"/>
  <c r="H117" i="9"/>
  <c r="G117" i="9"/>
  <c r="F117" i="9"/>
  <c r="C117" i="9"/>
  <c r="B117" i="9"/>
  <c r="A120" i="5"/>
  <c r="C119" i="5"/>
  <c r="H119" i="5"/>
  <c r="B119" i="5"/>
  <c r="E119" i="5"/>
  <c r="F119" i="5"/>
  <c r="G119" i="5"/>
  <c r="E41" i="9"/>
  <c r="H41" i="9"/>
  <c r="B41" i="9"/>
  <c r="G41" i="9"/>
  <c r="F41" i="9"/>
  <c r="C41" i="9"/>
  <c r="A119" i="9" l="1"/>
  <c r="J118" i="9"/>
  <c r="I118" i="9"/>
  <c r="K118" i="9"/>
  <c r="F118" i="9"/>
  <c r="G118" i="9"/>
  <c r="C118" i="9"/>
  <c r="E118" i="9"/>
  <c r="B118" i="9"/>
  <c r="H118" i="9"/>
  <c r="C120" i="5"/>
  <c r="H120" i="5"/>
  <c r="G120" i="5"/>
  <c r="F120" i="5"/>
  <c r="A121" i="5"/>
  <c r="E120" i="5"/>
  <c r="B120" i="5"/>
  <c r="G40" i="9"/>
  <c r="F40" i="9"/>
  <c r="H40" i="9"/>
  <c r="E40" i="9"/>
  <c r="B40" i="9"/>
  <c r="C40" i="9"/>
  <c r="A120" i="9" l="1"/>
  <c r="I119" i="9"/>
  <c r="J119" i="9"/>
  <c r="K119" i="9"/>
  <c r="G119" i="9"/>
  <c r="B119" i="9"/>
  <c r="C119" i="9"/>
  <c r="H119" i="9"/>
  <c r="E119" i="9"/>
  <c r="F119" i="9"/>
  <c r="B121" i="5"/>
  <c r="F121" i="5"/>
  <c r="H121" i="5"/>
  <c r="C121" i="5"/>
  <c r="E121" i="5"/>
  <c r="A122" i="5"/>
  <c r="G121" i="5"/>
  <c r="B39" i="9"/>
  <c r="G39" i="9"/>
  <c r="C39" i="9"/>
  <c r="H39" i="9"/>
  <c r="F39" i="9"/>
  <c r="E39" i="9"/>
  <c r="A121" i="9" l="1"/>
  <c r="J120" i="9"/>
  <c r="K120" i="9"/>
  <c r="I120" i="9"/>
  <c r="F120" i="9"/>
  <c r="C120" i="9"/>
  <c r="E120" i="9"/>
  <c r="H120" i="9"/>
  <c r="G120" i="9"/>
  <c r="B120" i="9"/>
  <c r="F122" i="5"/>
  <c r="H122" i="5"/>
  <c r="B122" i="5"/>
  <c r="G122" i="5"/>
  <c r="C122" i="5"/>
  <c r="E122" i="5"/>
  <c r="A123" i="5"/>
  <c r="F38" i="9"/>
  <c r="C38" i="9"/>
  <c r="H38" i="9"/>
  <c r="B38" i="9"/>
  <c r="G38" i="9"/>
  <c r="E38" i="9"/>
  <c r="A122" i="9" l="1"/>
  <c r="I121" i="9"/>
  <c r="K121" i="9"/>
  <c r="J121" i="9"/>
  <c r="C121" i="9"/>
  <c r="E121" i="9"/>
  <c r="F121" i="9"/>
  <c r="H121" i="9"/>
  <c r="G121" i="9"/>
  <c r="B121" i="9"/>
  <c r="E123" i="5"/>
  <c r="G123" i="5"/>
  <c r="H123" i="5"/>
  <c r="B123" i="5"/>
  <c r="A124" i="5"/>
  <c r="C123" i="5"/>
  <c r="F123" i="5"/>
  <c r="C37" i="9"/>
  <c r="H37" i="9"/>
  <c r="E37" i="9"/>
  <c r="G37" i="9"/>
  <c r="F37" i="9"/>
  <c r="B37" i="9"/>
  <c r="A123" i="9" l="1"/>
  <c r="I122" i="9"/>
  <c r="J122" i="9"/>
  <c r="K122" i="9"/>
  <c r="C122" i="9"/>
  <c r="E122" i="9"/>
  <c r="G122" i="9"/>
  <c r="F122" i="9"/>
  <c r="B122" i="9"/>
  <c r="H122" i="9"/>
  <c r="C124" i="5"/>
  <c r="B124" i="5"/>
  <c r="F124" i="5"/>
  <c r="A125" i="5"/>
  <c r="H124" i="5"/>
  <c r="G124" i="5"/>
  <c r="E124" i="5"/>
  <c r="E36" i="9"/>
  <c r="C36" i="9"/>
  <c r="B36" i="9"/>
  <c r="H36" i="9"/>
  <c r="F36" i="9"/>
  <c r="G36" i="9"/>
  <c r="A124" i="9" l="1"/>
  <c r="I123" i="9"/>
  <c r="K123" i="9"/>
  <c r="J123" i="9"/>
  <c r="H123" i="9"/>
  <c r="C123" i="9"/>
  <c r="E123" i="9"/>
  <c r="G123" i="9"/>
  <c r="B123" i="9"/>
  <c r="F123" i="9"/>
  <c r="B125" i="5"/>
  <c r="G125" i="5"/>
  <c r="E125" i="5"/>
  <c r="H125" i="5"/>
  <c r="A126" i="5"/>
  <c r="F125" i="5"/>
  <c r="C125" i="5"/>
  <c r="E35" i="9"/>
  <c r="C35" i="9"/>
  <c r="G35" i="9"/>
  <c r="B35" i="9"/>
  <c r="H35" i="9"/>
  <c r="F35" i="9"/>
  <c r="A125" i="9" l="1"/>
  <c r="J124" i="9"/>
  <c r="I124" i="9"/>
  <c r="K124" i="9"/>
  <c r="F124" i="9"/>
  <c r="E124" i="9"/>
  <c r="B124" i="9"/>
  <c r="G124" i="9"/>
  <c r="H124" i="9"/>
  <c r="C124" i="9"/>
  <c r="C126" i="5"/>
  <c r="B126" i="5"/>
  <c r="A127" i="5"/>
  <c r="H126" i="5"/>
  <c r="G126" i="5"/>
  <c r="F126" i="5"/>
  <c r="E126" i="5"/>
  <c r="C34" i="9"/>
  <c r="B34" i="9"/>
  <c r="G34" i="9"/>
  <c r="F34" i="9"/>
  <c r="H34" i="9"/>
  <c r="E34" i="9"/>
  <c r="A126" i="9" l="1"/>
  <c r="K125" i="9"/>
  <c r="I125" i="9"/>
  <c r="J125" i="9"/>
  <c r="B125" i="9"/>
  <c r="C125" i="9"/>
  <c r="H125" i="9"/>
  <c r="F125" i="9"/>
  <c r="G125" i="9"/>
  <c r="E125" i="9"/>
  <c r="B127" i="5"/>
  <c r="C127" i="5"/>
  <c r="E127" i="5"/>
  <c r="G127" i="5"/>
  <c r="A128" i="5"/>
  <c r="F127" i="5"/>
  <c r="H127" i="5"/>
  <c r="E33" i="9"/>
  <c r="G33" i="9"/>
  <c r="C33" i="9"/>
  <c r="F33" i="9"/>
  <c r="B33" i="9"/>
  <c r="H33" i="9"/>
  <c r="A127" i="9" l="1"/>
  <c r="I126" i="9"/>
  <c r="J126" i="9"/>
  <c r="K126" i="9"/>
  <c r="E126" i="9"/>
  <c r="H126" i="9"/>
  <c r="B126" i="9"/>
  <c r="C126" i="9"/>
  <c r="G126" i="9"/>
  <c r="F126" i="9"/>
  <c r="C128" i="5"/>
  <c r="H128" i="5"/>
  <c r="E128" i="5"/>
  <c r="F128" i="5"/>
  <c r="G128" i="5"/>
  <c r="A129" i="5"/>
  <c r="B128" i="5"/>
  <c r="F32" i="9"/>
  <c r="H32" i="9"/>
  <c r="G32" i="9"/>
  <c r="B32" i="9"/>
  <c r="C32" i="9"/>
  <c r="E32" i="9"/>
  <c r="A128" i="9" l="1"/>
  <c r="I127" i="9"/>
  <c r="J127" i="9"/>
  <c r="K127" i="9"/>
  <c r="H127" i="9"/>
  <c r="G127" i="9"/>
  <c r="B127" i="9"/>
  <c r="E127" i="9"/>
  <c r="C127" i="9"/>
  <c r="F127" i="9"/>
  <c r="H129" i="5"/>
  <c r="C129" i="5"/>
  <c r="E129" i="5"/>
  <c r="A130" i="5"/>
  <c r="F129" i="5"/>
  <c r="B129" i="5"/>
  <c r="G129" i="5"/>
  <c r="C31" i="9"/>
  <c r="F31" i="9"/>
  <c r="H31" i="9"/>
  <c r="B31" i="9"/>
  <c r="E31" i="9"/>
  <c r="G31" i="9"/>
  <c r="A129" i="9" l="1"/>
  <c r="J128" i="9"/>
  <c r="K128" i="9"/>
  <c r="I128" i="9"/>
  <c r="H128" i="9"/>
  <c r="C128" i="9"/>
  <c r="E128" i="9"/>
  <c r="G128" i="9"/>
  <c r="F128" i="9"/>
  <c r="B128" i="9"/>
  <c r="C130" i="5"/>
  <c r="B130" i="5"/>
  <c r="E130" i="5"/>
  <c r="F130" i="5"/>
  <c r="G130" i="5"/>
  <c r="A131" i="5"/>
  <c r="H130" i="5"/>
  <c r="C30" i="9"/>
  <c r="H30" i="9"/>
  <c r="B30" i="9"/>
  <c r="E30" i="9"/>
  <c r="G30" i="9"/>
  <c r="F30" i="9"/>
  <c r="A130" i="9" l="1"/>
  <c r="I129" i="9"/>
  <c r="K129" i="9"/>
  <c r="J129" i="9"/>
  <c r="H129" i="9"/>
  <c r="E129" i="9"/>
  <c r="G129" i="9"/>
  <c r="C129" i="9"/>
  <c r="B129" i="9"/>
  <c r="F129" i="9"/>
  <c r="B131" i="5"/>
  <c r="F131" i="5"/>
  <c r="E131" i="5"/>
  <c r="H131" i="5"/>
  <c r="G131" i="5"/>
  <c r="A132" i="5"/>
  <c r="C131" i="5"/>
  <c r="E29" i="9"/>
  <c r="B29" i="9"/>
  <c r="G29" i="9"/>
  <c r="H29" i="9"/>
  <c r="C29" i="9"/>
  <c r="F29" i="9"/>
  <c r="A131" i="9" l="1"/>
  <c r="J130" i="9"/>
  <c r="I130" i="9"/>
  <c r="K130" i="9"/>
  <c r="G130" i="9"/>
  <c r="E130" i="9"/>
  <c r="F130" i="9"/>
  <c r="H130" i="9"/>
  <c r="C130" i="9"/>
  <c r="B130" i="9"/>
  <c r="C132" i="5"/>
  <c r="B132" i="5"/>
  <c r="F132" i="5"/>
  <c r="E132" i="5"/>
  <c r="A133" i="5"/>
  <c r="H132" i="5"/>
  <c r="G132" i="5"/>
  <c r="E28" i="9"/>
  <c r="G28" i="9"/>
  <c r="H28" i="9"/>
  <c r="C28" i="9"/>
  <c r="B28" i="9"/>
  <c r="F28" i="9"/>
  <c r="A132" i="9" l="1"/>
  <c r="I131" i="9"/>
  <c r="J131" i="9"/>
  <c r="K131" i="9"/>
  <c r="G131" i="9"/>
  <c r="F131" i="9"/>
  <c r="B131" i="9"/>
  <c r="H131" i="9"/>
  <c r="E131" i="9"/>
  <c r="C131" i="9"/>
  <c r="F133" i="5"/>
  <c r="C133" i="5"/>
  <c r="B133" i="5"/>
  <c r="H133" i="5"/>
  <c r="G133" i="5"/>
  <c r="E133" i="5"/>
  <c r="A134" i="5"/>
  <c r="B27" i="9"/>
  <c r="F27" i="9"/>
  <c r="H27" i="9"/>
  <c r="C27" i="9"/>
  <c r="E27" i="9"/>
  <c r="G27" i="9"/>
  <c r="A133" i="9" l="1"/>
  <c r="J132" i="9"/>
  <c r="K132" i="9"/>
  <c r="I132" i="9"/>
  <c r="B132" i="9"/>
  <c r="H132" i="9"/>
  <c r="F132" i="9"/>
  <c r="G132" i="9"/>
  <c r="E132" i="9"/>
  <c r="C132" i="9"/>
  <c r="C134" i="5"/>
  <c r="H134" i="5"/>
  <c r="F134" i="5"/>
  <c r="B134" i="5"/>
  <c r="A135" i="5"/>
  <c r="G134" i="5"/>
  <c r="E134" i="5"/>
  <c r="H26" i="9"/>
  <c r="G26" i="9"/>
  <c r="C26" i="9"/>
  <c r="F26" i="9"/>
  <c r="E26" i="9"/>
  <c r="B26" i="9"/>
  <c r="A134" i="9" l="1"/>
  <c r="K133" i="9"/>
  <c r="I133" i="9"/>
  <c r="J133" i="9"/>
  <c r="G133" i="9"/>
  <c r="C133" i="9"/>
  <c r="B133" i="9"/>
  <c r="E133" i="9"/>
  <c r="F133" i="9"/>
  <c r="H133" i="9"/>
  <c r="A136" i="5"/>
  <c r="C135" i="5"/>
  <c r="H135" i="5"/>
  <c r="E135" i="5"/>
  <c r="G135" i="5"/>
  <c r="F135" i="5"/>
  <c r="B135" i="5"/>
  <c r="B25" i="9"/>
  <c r="H25" i="9"/>
  <c r="C25" i="9"/>
  <c r="F25" i="9"/>
  <c r="E25" i="9"/>
  <c r="G25" i="9"/>
  <c r="A135" i="9" l="1"/>
  <c r="J134" i="9"/>
  <c r="I134" i="9"/>
  <c r="K134" i="9"/>
  <c r="C134" i="9"/>
  <c r="F134" i="9"/>
  <c r="B134" i="9"/>
  <c r="E134" i="9"/>
  <c r="G134" i="9"/>
  <c r="H134" i="9"/>
  <c r="A137" i="5"/>
  <c r="C137" i="5" s="1"/>
  <c r="B137" i="5"/>
  <c r="B138" i="5" s="1"/>
  <c r="F137" i="5"/>
  <c r="F138" i="5" s="1"/>
  <c r="G137" i="5"/>
  <c r="G138" i="5" s="1"/>
  <c r="H137" i="5"/>
  <c r="H138" i="5" s="1"/>
  <c r="E137" i="5"/>
  <c r="E138" i="5" s="1"/>
  <c r="G136" i="5"/>
  <c r="F136" i="5"/>
  <c r="B136" i="5"/>
  <c r="E136" i="5"/>
  <c r="C136" i="5"/>
  <c r="H136" i="5"/>
  <c r="C24" i="9"/>
  <c r="F24" i="9"/>
  <c r="E24" i="9"/>
  <c r="G24" i="9"/>
  <c r="B24" i="9"/>
  <c r="H24" i="9"/>
  <c r="A136" i="9" l="1"/>
  <c r="I135" i="9"/>
  <c r="J135" i="9"/>
  <c r="K135" i="9"/>
  <c r="F135" i="9"/>
  <c r="C135" i="9"/>
  <c r="H135" i="9"/>
  <c r="E135" i="9"/>
  <c r="B135" i="9"/>
  <c r="G135" i="9"/>
  <c r="G23" i="9"/>
  <c r="H23" i="9"/>
  <c r="E23" i="9"/>
  <c r="F23" i="9"/>
  <c r="C23" i="9"/>
  <c r="B23" i="9"/>
  <c r="E22" i="9"/>
  <c r="C22" i="9"/>
  <c r="B22" i="9"/>
  <c r="G22" i="9"/>
  <c r="H22" i="9"/>
  <c r="C21" i="9"/>
  <c r="F22" i="9"/>
  <c r="A137" i="9" l="1"/>
  <c r="J136" i="9"/>
  <c r="K136" i="9"/>
  <c r="I136" i="9"/>
  <c r="F136" i="9"/>
  <c r="G136" i="9"/>
  <c r="H136" i="9"/>
  <c r="B136" i="9"/>
  <c r="E136" i="9"/>
  <c r="C136" i="9"/>
  <c r="G21" i="9"/>
  <c r="E21" i="9"/>
  <c r="B21" i="9"/>
  <c r="F21" i="9"/>
  <c r="H21" i="9"/>
  <c r="A138" i="9" l="1"/>
  <c r="I137" i="9"/>
  <c r="K137" i="9"/>
  <c r="J137" i="9"/>
  <c r="B137" i="9"/>
  <c r="F137" i="9"/>
  <c r="E137" i="9"/>
  <c r="C137" i="9"/>
  <c r="G137" i="9"/>
  <c r="H137" i="9"/>
  <c r="A139" i="9" l="1"/>
  <c r="I138" i="9"/>
  <c r="J138" i="9"/>
  <c r="K138" i="9"/>
  <c r="F138" i="9"/>
  <c r="B138" i="9"/>
  <c r="C138" i="9"/>
  <c r="H138" i="9"/>
  <c r="G138" i="9"/>
  <c r="E138" i="9"/>
  <c r="A140" i="9" l="1"/>
  <c r="I139" i="9"/>
  <c r="K139" i="9"/>
  <c r="J139" i="9"/>
  <c r="F139" i="9"/>
  <c r="C139" i="9"/>
  <c r="H139" i="9"/>
  <c r="G139" i="9"/>
  <c r="B139" i="9"/>
  <c r="E139" i="9"/>
  <c r="A141" i="9" l="1"/>
  <c r="J140" i="9"/>
  <c r="K140" i="9"/>
  <c r="I140" i="9"/>
  <c r="F140" i="9"/>
  <c r="C140" i="9"/>
  <c r="E140" i="9"/>
  <c r="B140" i="9"/>
  <c r="G140" i="9"/>
  <c r="H140" i="9"/>
  <c r="A142" i="9" l="1"/>
  <c r="K141" i="9"/>
  <c r="I141" i="9"/>
  <c r="J141" i="9"/>
  <c r="F141" i="9"/>
  <c r="C141" i="9"/>
  <c r="H141" i="9"/>
  <c r="B141" i="9"/>
  <c r="G141" i="9"/>
  <c r="E141" i="9"/>
  <c r="A143" i="9" l="1"/>
  <c r="I142" i="9"/>
  <c r="J142" i="9"/>
  <c r="K142" i="9"/>
  <c r="F142" i="9"/>
  <c r="B142" i="9"/>
  <c r="E142" i="9"/>
  <c r="H142" i="9"/>
  <c r="C142" i="9"/>
  <c r="G142" i="9"/>
  <c r="A144" i="9" l="1"/>
  <c r="I143" i="9"/>
  <c r="J143" i="9"/>
  <c r="K143" i="9"/>
  <c r="F143" i="9"/>
  <c r="H143" i="9"/>
  <c r="G143" i="9"/>
  <c r="E143" i="9"/>
  <c r="B143" i="9"/>
  <c r="C143" i="9"/>
  <c r="A145" i="9" l="1"/>
  <c r="J144" i="9"/>
  <c r="K144" i="9"/>
  <c r="I144" i="9"/>
  <c r="F144" i="9"/>
  <c r="C144" i="9"/>
  <c r="G144" i="9"/>
  <c r="B144" i="9"/>
  <c r="H144" i="9"/>
  <c r="E144" i="9"/>
  <c r="A146" i="9" l="1"/>
  <c r="K145" i="9"/>
  <c r="I145" i="9"/>
  <c r="J145" i="9"/>
  <c r="F145" i="9"/>
  <c r="E145" i="9"/>
  <c r="B145" i="9"/>
  <c r="G145" i="9"/>
  <c r="H145" i="9"/>
  <c r="C145" i="9"/>
  <c r="A147" i="9" l="1"/>
  <c r="K146" i="9"/>
  <c r="I146" i="9"/>
  <c r="J146" i="9"/>
  <c r="F146" i="9"/>
  <c r="H146" i="9"/>
  <c r="G146" i="9"/>
  <c r="B146" i="9"/>
  <c r="E146" i="9"/>
  <c r="C146" i="9"/>
  <c r="A148" i="9" l="1"/>
  <c r="I147" i="9"/>
  <c r="J147" i="9"/>
  <c r="K147" i="9"/>
  <c r="F147" i="9"/>
  <c r="G147" i="9"/>
  <c r="H147" i="9"/>
  <c r="B147" i="9"/>
  <c r="E147" i="9"/>
  <c r="C147" i="9"/>
  <c r="A149" i="9" l="1"/>
  <c r="J148" i="9"/>
  <c r="I148" i="9"/>
  <c r="K148" i="9"/>
  <c r="F148" i="9"/>
  <c r="H148" i="9"/>
  <c r="G148" i="9"/>
  <c r="B148" i="9"/>
  <c r="C148" i="9"/>
  <c r="E148" i="9"/>
  <c r="A150" i="9" l="1"/>
  <c r="K149" i="9"/>
  <c r="I149" i="9"/>
  <c r="J149" i="9"/>
  <c r="F149" i="9"/>
  <c r="G149" i="9"/>
  <c r="H149" i="9"/>
  <c r="E149" i="9"/>
  <c r="C149" i="9"/>
  <c r="B149" i="9"/>
  <c r="A151" i="9" l="1"/>
  <c r="I150" i="9"/>
  <c r="J150" i="9"/>
  <c r="K150" i="9"/>
  <c r="F150" i="9"/>
  <c r="C150" i="9"/>
  <c r="B150" i="9"/>
  <c r="E150" i="9"/>
  <c r="G150" i="9"/>
  <c r="H150" i="9"/>
  <c r="A152" i="9" l="1"/>
  <c r="I151" i="9"/>
  <c r="K151" i="9"/>
  <c r="J151" i="9"/>
  <c r="F151" i="9"/>
  <c r="B151" i="9"/>
  <c r="H151" i="9"/>
  <c r="E151" i="9"/>
  <c r="G151" i="9"/>
  <c r="C151" i="9"/>
  <c r="A153" i="9" l="1"/>
  <c r="J152" i="9"/>
  <c r="K152" i="9"/>
  <c r="I152" i="9"/>
  <c r="F152" i="9"/>
  <c r="B152" i="9"/>
  <c r="C152" i="9"/>
  <c r="G152" i="9"/>
  <c r="E152" i="9"/>
  <c r="H152" i="9"/>
  <c r="K153" i="9" l="1"/>
  <c r="K154" i="9" s="1"/>
  <c r="I153" i="9"/>
  <c r="I154" i="9" s="1"/>
  <c r="J153" i="9"/>
  <c r="J154" i="9" s="1"/>
  <c r="F153" i="9"/>
  <c r="F154" i="9" s="1"/>
  <c r="C153" i="9"/>
  <c r="C154" i="9" s="1"/>
  <c r="H153" i="9"/>
  <c r="H154" i="9" s="1"/>
  <c r="G153" i="9"/>
  <c r="G154" i="9" s="1"/>
  <c r="E153" i="9"/>
  <c r="E154" i="9" s="1"/>
  <c r="B153" i="9"/>
  <c r="B154" i="9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3000000}" name="Query from REPORT21" type="1" refreshedVersion="6" saveData="1">
    <dbPr connection="DSN=REPORT;;;DBQ=REPORT;DBA=W;APA=T;EXC=F;FEN=T;QTO=T;FRC=10;FDL=10;LOB=T;RST=T;BTD=F;BNF=F;BAM=IfAllSuccessful;NUM=NLS;DPM=F;MTS=T;MDI=F;CSR=F;FWC=F;FBS=64000;TLO=O;MLD=0;ODA=F;" command="SELECT A.STRM                AS &quot;Term&quot;,_x000d__x000a_  A.CLASS_NBR                AS &quot;Class Number&quot;,_x000d__x000a_  B.SUBJECT                  AS &quot;Subject&quot;,_x000d__x000a_  B.CATALOG_NBR              AS &quot;Catalog&quot;,_x000d__x000a_  B.DESCR                    AS &quot;Course Description&quot;,_x000d__x000a_  B.CLASS_SECTION            AS &quot;Section&quot;,_x000d__x000a_  COUNT(A.STDNT_ENRL_STATUS) AS &quot;Enrollment&quot;_x000d__x000a_FROM UWL.PS_STDNT_ENRL A_x000d__x000a_LEFT OUTER JOIN UWL.PS_CLASS_TBL B_x000d__x000a_ON A.STRM       = B.STRM_x000d__x000a_AND A.CLASS_NBR = B.CLASS_NBR_x000d__x000a_WHERE A.STRM LIKE ?_x000d__x000a_AND (to_date(A.ENRL_ADD_DT,'DD-MON-YY'))&lt;to_date(?,'MM/DD/YYYY')_x000d__x000a_AND ((to_date(A.ENRL_DROP_DT,'DD-MON-YY'))&lt;to_date(?,'MM/DD/YYYY')_x000d__x000a_OR A.ENRL_DROP_DT IS NULL)_x000d__x000a_AND A.STDNT_ENRL_STATUS='E'_x000d__x000a_GROUP BY A.STRM,_x000d__x000a_  A.CLASS_NBR,_x000d__x000a_  B.SUBJECT,_x000d__x000a_  B.CATALOG_NBR,_x000d__x000a_  B.DESCR,_x000d__x000a_  B.CLASS_SECTION_x000d__x000a_ORDER BY 1,_x000d__x000a_  3,_x000d__x000a_  4,_x000d__x000a_  6"/>
    <parameters count="3">
      <parameter name="Parameter1" parameterType="cell" cell="'3.b. Sess1Enroll'!$B$5"/>
      <parameter name="Parameter2" parameterType="cell" cell="'3.b. Sess1Enroll'!$B$6"/>
      <parameter name="Parameter3" parameterType="cell" cell="'3.b. Sess1Enroll'!$B$6"/>
    </parameters>
  </connection>
  <connection id="2" xr16:uid="{00000000-0015-0000-FFFF-FFFF04000000}" name="Query from REPORT211" type="1" refreshedVersion="6" saveData="1">
    <dbPr connection="DSN=REPORT;;;DBQ=REPORT;DBA=W;APA=T;EXC=F;FEN=T;QTO=T;FRC=10;FDL=10;LOB=T;RST=T;BTD=F;BNF=F;BAM=IfAllSuccessful;NUM=NLS;DPM=F;MTS=T;MDI=F;CSR=F;FWC=F;FBS=64000;TLO=O;MLD=0;ODA=F;" command="SELECT A.STRM                AS &quot;Term&quot;,_x000d__x000a_  A.CLASS_NBR                AS &quot;Class Number&quot;,_x000d__x000a_  B.SUBJECT                  AS &quot;Subject&quot;,_x000d__x000a_  B.CATALOG_NBR              AS &quot;Catalog&quot;,_x000d__x000a_  B.DESCR                    AS &quot;Course Description&quot;,_x000d__x000a_  B.CLASS_SECTION            AS &quot;Section&quot;,_x000d__x000a_  COUNT(A.STDNT_ENRL_STATUS) AS &quot;Enrollment&quot;_x000d__x000a_FROM UWL.PS_STDNT_ENRL A_x000d__x000a_LEFT OUTER JOIN UWL.PS_CLASS_TBL B_x000d__x000a_ON A.STRM       = B.STRM_x000d__x000a_AND A.CLASS_NBR = B.CLASS_NBR_x000d__x000a_WHERE A.STRM LIKE ?_x000d__x000a_AND (to_date(A.ENRL_ADD_DT,'DD-MON-YY'))&lt;to_date(?,'MM/DD/YYYY')_x000d__x000a_AND ((to_date(A.ENRL_DROP_DT,'DD-MON-YY'))&lt;to_date(?,'MM/DD/YYYY')_x000d__x000a_OR A.ENRL_DROP_DT IS NULL)_x000d__x000a_AND A.STDNT_ENRL_STATUS='E'_x000d__x000a_GROUP BY A.STRM,_x000d__x000a_  A.CLASS_NBR,_x000d__x000a_  B.SUBJECT,_x000d__x000a_  B.CATALOG_NBR,_x000d__x000a_  B.DESCR,_x000d__x000a_  B.CLASS_SECTION_x000d__x000a_ORDER BY 1,_x000d__x000a_  3,_x000d__x000a_  4,_x000d__x000a_  6"/>
    <parameters count="3">
      <parameter name="Parameter1" parameterType="cell" cell="'3.c. Sess2Enroll'!$B$5"/>
      <parameter name="Parameter2" parameterType="cell" cell="'3.c. Sess2Enroll'!$B$6"/>
      <parameter name="Parameter3" parameterType="cell" cell="'3.c. Sess2Enroll'!$B$6"/>
    </parameters>
  </connection>
  <connection id="3" xr16:uid="{00000000-0015-0000-FFFF-FFFF05000000}" name="Query from REPORT2111" type="1" refreshedVersion="6" saveData="1">
    <dbPr connection="DSN=REPORT;;;DBQ=REPORT;DBA=W;APA=T;EXC=F;FEN=T;QTO=T;FRC=10;FDL=10;LOB=T;RST=T;BTD=F;BNF=F;BAM=IfAllSuccessful;NUM=NLS;DPM=F;MTS=T;MDI=F;CSR=F;FWC=F;FBS=64000;TLO=O;MLD=0;ODA=F;" command="SELECT A.STRM                AS &quot;Term&quot;,_x000d__x000a_  A.CLASS_NBR                AS &quot;Class Number&quot;,_x000d__x000a_  B.SUBJECT                  AS &quot;Subject&quot;,_x000d__x000a_  B.CATALOG_NBR              AS &quot;Catalog&quot;,_x000d__x000a_  B.DESCR                    AS &quot;Course Description&quot;,_x000d__x000a_  B.CLASS_SECTION            AS &quot;Section&quot;,_x000d__x000a_  COUNT(A.STDNT_ENRL_STATUS) AS &quot;Enrollment&quot;_x000d__x000a_FROM UWL.PS_STDNT_ENRL A_x000d__x000a_LEFT OUTER JOIN UWL.PS_CLASS_TBL B_x000d__x000a_ON A.STRM       = B.STRM_x000d__x000a_AND A.CLASS_NBR = B.CLASS_NBR_x000d__x000a_WHERE A.STRM LIKE ?_x000d__x000a_AND (to_date(A.ENRL_ADD_DT,'DD-MON-YY'))&lt;to_date(?,'MM/DD/YYYY')_x000d__x000a_AND ((to_date(A.ENRL_DROP_DT,'DD-MON-YY'))&lt;to_date(?,'MM/DD/YYYY')_x000d__x000a_OR A.ENRL_DROP_DT IS NULL)_x000d__x000a_AND A.STDNT_ENRL_STATUS='E'_x000d__x000a_GROUP BY A.STRM,_x000d__x000a_  A.CLASS_NBR,_x000d__x000a_  B.SUBJECT,_x000d__x000a_  B.CATALOG_NBR,_x000d__x000a_  B.DESCR,_x000d__x000a_  B.CLASS_SECTION_x000d__x000a_ORDER BY 1,_x000d__x000a_  3,_x000d__x000a_  4,_x000d__x000a_  6"/>
    <parameters count="3">
      <parameter name="Parameter1" parameterType="cell" cell="'3.d. Sess3Enroll'!$B$5"/>
      <parameter name="Parameter2" parameterType="cell" cell="'3.d. Sess3Enroll'!$B$6"/>
      <parameter name="Parameter3" parameterType="cell" cell="'3.d. Sess3Enroll'!$B$6"/>
    </parameters>
  </connection>
</connections>
</file>

<file path=xl/sharedStrings.xml><?xml version="1.0" encoding="utf-8"?>
<sst xmlns="http://schemas.openxmlformats.org/spreadsheetml/2006/main" count="6957" uniqueCount="692">
  <si>
    <t>Term</t>
  </si>
  <si>
    <t>Class Number</t>
  </si>
  <si>
    <t>Subject</t>
  </si>
  <si>
    <t>BIO</t>
  </si>
  <si>
    <t>01</t>
  </si>
  <si>
    <t>Independent Research</t>
  </si>
  <si>
    <t>Independent Study</t>
  </si>
  <si>
    <t>202</t>
  </si>
  <si>
    <t>ENG</t>
  </si>
  <si>
    <t>411</t>
  </si>
  <si>
    <t>Writing for Mgt, PR &amp; the Pros</t>
  </si>
  <si>
    <t>ESS</t>
  </si>
  <si>
    <t>Indep Study in ESS</t>
  </si>
  <si>
    <t>HPR</t>
  </si>
  <si>
    <t>105</t>
  </si>
  <si>
    <t>Hlthy Actv Lifstyl</t>
  </si>
  <si>
    <t>PAS</t>
  </si>
  <si>
    <t>201</t>
  </si>
  <si>
    <t>HED</t>
  </si>
  <si>
    <t>Youth Health Issues</t>
  </si>
  <si>
    <t>ACC</t>
  </si>
  <si>
    <t>Accounting Principles I</t>
  </si>
  <si>
    <t>Accounting Principles II</t>
  </si>
  <si>
    <t>700</t>
  </si>
  <si>
    <t>ECO</t>
  </si>
  <si>
    <t>Microeconomics &amp; Public Policy</t>
  </si>
  <si>
    <t>Global Macroeconomics</t>
  </si>
  <si>
    <t>FIN</t>
  </si>
  <si>
    <t>Principles of Financial Mgmt</t>
  </si>
  <si>
    <t>MKT</t>
  </si>
  <si>
    <t>Principles of Marketing</t>
  </si>
  <si>
    <t>MGT</t>
  </si>
  <si>
    <t>ART</t>
  </si>
  <si>
    <t>102</t>
  </si>
  <si>
    <t>Art Appreciation</t>
  </si>
  <si>
    <t>412</t>
  </si>
  <si>
    <t>CST</t>
  </si>
  <si>
    <t>THA</t>
  </si>
  <si>
    <t>Theatre Apprec</t>
  </si>
  <si>
    <t>SPY</t>
  </si>
  <si>
    <t>ERS</t>
  </si>
  <si>
    <t>Int Ethnic/Racial Studies (ES)</t>
  </si>
  <si>
    <t>SPE</t>
  </si>
  <si>
    <t>Intro to Excep Individuals</t>
  </si>
  <si>
    <t>EDS</t>
  </si>
  <si>
    <t>School, Society, and Teachers</t>
  </si>
  <si>
    <t>Prod &amp; Operat Management</t>
  </si>
  <si>
    <t>Admin Policy Determination</t>
  </si>
  <si>
    <t>Research: Master's Thesis</t>
  </si>
  <si>
    <t>Directed Studies</t>
  </si>
  <si>
    <t>SOC</t>
  </si>
  <si>
    <t>OT</t>
  </si>
  <si>
    <t>Multicultural Education (ES)</t>
  </si>
  <si>
    <t>Lit &amp; Human Experience</t>
  </si>
  <si>
    <t>PTS</t>
  </si>
  <si>
    <t>NUT</t>
  </si>
  <si>
    <t>Field Experience in Nutrtion</t>
  </si>
  <si>
    <t>MIC</t>
  </si>
  <si>
    <t>GRC</t>
  </si>
  <si>
    <t>CBA Internship</t>
  </si>
  <si>
    <t>PUB</t>
  </si>
  <si>
    <t>Internship in Public Admin</t>
  </si>
  <si>
    <t>301</t>
  </si>
  <si>
    <t>Business Communication</t>
  </si>
  <si>
    <t>DOS</t>
  </si>
  <si>
    <t>501</t>
  </si>
  <si>
    <t>BLAW</t>
  </si>
  <si>
    <t>Legal &amp; Ethical Env of Bus</t>
  </si>
  <si>
    <t>HIS</t>
  </si>
  <si>
    <t>421</t>
  </si>
  <si>
    <t>101</t>
  </si>
  <si>
    <t>Internship Biology</t>
  </si>
  <si>
    <t>Human Gross Anatomy</t>
  </si>
  <si>
    <t>Research in Anesthesia</t>
  </si>
  <si>
    <t>PH</t>
  </si>
  <si>
    <t>Community Health Ed Preceptshp</t>
  </si>
  <si>
    <t>CHE</t>
  </si>
  <si>
    <t>Comm Health Ed Preceptorship</t>
  </si>
  <si>
    <t>103</t>
  </si>
  <si>
    <t>104</t>
  </si>
  <si>
    <t>106</t>
  </si>
  <si>
    <t>CHM</t>
  </si>
  <si>
    <t>General Chemistry I</t>
  </si>
  <si>
    <t>Analytical Chemistry</t>
  </si>
  <si>
    <t>Organic Chemistry Theory II</t>
  </si>
  <si>
    <t>Organic Chem Lab</t>
  </si>
  <si>
    <t>Fundamental Biochemistry</t>
  </si>
  <si>
    <t>CLI</t>
  </si>
  <si>
    <t>Immunohematology</t>
  </si>
  <si>
    <t>20L</t>
  </si>
  <si>
    <t>Capstone in Clinical Lab Sci</t>
  </si>
  <si>
    <t>Clinical Immunology</t>
  </si>
  <si>
    <t>CYC</t>
  </si>
  <si>
    <t>Internship Child/Youth Care</t>
  </si>
  <si>
    <t>Nutrition &amp; Sport</t>
  </si>
  <si>
    <t>Adv Principles of Ath Perf</t>
  </si>
  <si>
    <t>Electrocardiography</t>
  </si>
  <si>
    <t>Resrch-Mstr Thesis</t>
  </si>
  <si>
    <t>Continuous Registration</t>
  </si>
  <si>
    <t>14</t>
  </si>
  <si>
    <t>Grad Project in Health Ed</t>
  </si>
  <si>
    <t>107</t>
  </si>
  <si>
    <t>MTH</t>
  </si>
  <si>
    <t>150</t>
  </si>
  <si>
    <t>College Algebra</t>
  </si>
  <si>
    <t>151</t>
  </si>
  <si>
    <t>Precalculus</t>
  </si>
  <si>
    <t>Calculus I</t>
  </si>
  <si>
    <t>Medical Biochemistry</t>
  </si>
  <si>
    <t>Physiology</t>
  </si>
  <si>
    <t>Intro to PA Profession</t>
  </si>
  <si>
    <t>PHY</t>
  </si>
  <si>
    <t>Fund Physics I</t>
  </si>
  <si>
    <t>10L</t>
  </si>
  <si>
    <t>Fundamental Physics II</t>
  </si>
  <si>
    <t>POL</t>
  </si>
  <si>
    <t>PSY</t>
  </si>
  <si>
    <t>General Psychology</t>
  </si>
  <si>
    <t>Lifespan Development</t>
  </si>
  <si>
    <t>Abnormal Psychology</t>
  </si>
  <si>
    <t>Volunteer Experience in Psyc</t>
  </si>
  <si>
    <t>Educational Psychology</t>
  </si>
  <si>
    <t>Fieldwork Experience in Psyc</t>
  </si>
  <si>
    <t>Behavior Disorders in Children</t>
  </si>
  <si>
    <t>Research/Prog Eval in Schools</t>
  </si>
  <si>
    <t>Medical Physiology</t>
  </si>
  <si>
    <t>Research &amp; Applied Stats</t>
  </si>
  <si>
    <t>Instrumentation for Human Mov</t>
  </si>
  <si>
    <t>Integument System</t>
  </si>
  <si>
    <t>Musculoskeletal Spine</t>
  </si>
  <si>
    <t>REC</t>
  </si>
  <si>
    <t>Internship in Guided Learning</t>
  </si>
  <si>
    <t>Graduate Project in Recreation</t>
  </si>
  <si>
    <t>RTH</t>
  </si>
  <si>
    <t>Medical Language</t>
  </si>
  <si>
    <t>Independent Study in Ther Rec</t>
  </si>
  <si>
    <t>HP</t>
  </si>
  <si>
    <t>Med Terminology for Health Pro</t>
  </si>
  <si>
    <t>Intro to Occupational Therapy</t>
  </si>
  <si>
    <t>Human Physiology</t>
  </si>
  <si>
    <t>Level II Fieldwork</t>
  </si>
  <si>
    <t>Epidemiology &amp; Pub Health Iss</t>
  </si>
  <si>
    <t>RT</t>
  </si>
  <si>
    <t>Intro Radiatn Thpy</t>
  </si>
  <si>
    <t>Clnical Practcum I</t>
  </si>
  <si>
    <t>Clnic Practicum IV</t>
  </si>
  <si>
    <t>Seminar RT</t>
  </si>
  <si>
    <t>Applied Calculus</t>
  </si>
  <si>
    <t>Human Anatomy &amp; Physiology I</t>
  </si>
  <si>
    <t>General Chemistry II</t>
  </si>
  <si>
    <t>State/Local Govnmt</t>
  </si>
  <si>
    <t>432</t>
  </si>
  <si>
    <t>Learning and Memory</t>
  </si>
  <si>
    <t>431</t>
  </si>
  <si>
    <t>SAA</t>
  </si>
  <si>
    <t>702</t>
  </si>
  <si>
    <t>Student Development Theory</t>
  </si>
  <si>
    <t>ARC</t>
  </si>
  <si>
    <t>Maya Civilization</t>
  </si>
  <si>
    <t>Level 1 Fieldwk Phys Dysfunctn</t>
  </si>
  <si>
    <t>ANT</t>
  </si>
  <si>
    <t>Research Methodolgy Med Dos II</t>
  </si>
  <si>
    <t>Human Motor Behavior</t>
  </si>
  <si>
    <t>Clin Pathology for Ex Science</t>
  </si>
  <si>
    <t>Disabilty/Phys Activity Implic</t>
  </si>
  <si>
    <t>Genetics</t>
  </si>
  <si>
    <t>Dos Clinical Practicum II</t>
  </si>
  <si>
    <t>GEO</t>
  </si>
  <si>
    <t>IS</t>
  </si>
  <si>
    <t>Research/Specialist Project</t>
  </si>
  <si>
    <t>Research</t>
  </si>
  <si>
    <t>Internship Thr Rec</t>
  </si>
  <si>
    <t>Internship</t>
  </si>
  <si>
    <t>ESS Internship</t>
  </si>
  <si>
    <t>Internship: CEP</t>
  </si>
  <si>
    <t>Anthropology of Food</t>
  </si>
  <si>
    <t>Human Nutrition</t>
  </si>
  <si>
    <t>Human Anatomy &amp; Physiology II</t>
  </si>
  <si>
    <t>Applied Musculoskeletal Spine</t>
  </si>
  <si>
    <t>Appl Instrumenta for Human Mov</t>
  </si>
  <si>
    <t>Info Systems Bus Mgmt</t>
  </si>
  <si>
    <t>Intro PT Prac &amp; Eval Tech</t>
  </si>
  <si>
    <t>Theories of Communication</t>
  </si>
  <si>
    <t>422</t>
  </si>
  <si>
    <t>Strngth Training Tech &amp; Prog</t>
  </si>
  <si>
    <t>11L</t>
  </si>
  <si>
    <t>Appl Intro PT Pract  Eval Tech</t>
  </si>
  <si>
    <t>Applied Integument System</t>
  </si>
  <si>
    <t>21D</t>
  </si>
  <si>
    <t>22D</t>
  </si>
  <si>
    <t>Introduction to Sociology</t>
  </si>
  <si>
    <t>Interpersonal Communication</t>
  </si>
  <si>
    <t>Health Psychology</t>
  </si>
  <si>
    <t>Research Methods Psy Minors</t>
  </si>
  <si>
    <t>Family Systems Theory</t>
  </si>
  <si>
    <t>Research Methods for ESS</t>
  </si>
  <si>
    <t>Protocol &amp; Study Rad Oncology</t>
  </si>
  <si>
    <t>CMD Seminar II</t>
  </si>
  <si>
    <t>Fieldwork II</t>
  </si>
  <si>
    <t>Prevention/Care of Ath Injury</t>
  </si>
  <si>
    <t>31D</t>
  </si>
  <si>
    <t>32D</t>
  </si>
  <si>
    <t>Applied Human Gross Anatomy</t>
  </si>
  <si>
    <t>Adolescence</t>
  </si>
  <si>
    <t>Child/Adolsct Psychopathology</t>
  </si>
  <si>
    <t>Psychological Measurement</t>
  </si>
  <si>
    <t>Survey of Organic Chemistry</t>
  </si>
  <si>
    <t>Amer Natl Govern</t>
  </si>
  <si>
    <t>World Art</t>
  </si>
  <si>
    <t>Public Health for Edu Citizen</t>
  </si>
  <si>
    <t>Physical Agent Modalities</t>
  </si>
  <si>
    <t>Clin in AF/Phase III CR</t>
  </si>
  <si>
    <t>Drugs/Soci/Hum Bhv</t>
  </si>
  <si>
    <t>569</t>
  </si>
  <si>
    <t>Advanced Sport Nutrition</t>
  </si>
  <si>
    <t>Bio for the Informed Citizen</t>
  </si>
  <si>
    <t>Research Seminar</t>
  </si>
  <si>
    <t>Pathology</t>
  </si>
  <si>
    <t>English Lit I</t>
  </si>
  <si>
    <t>Human Cadaver Dissection</t>
  </si>
  <si>
    <t>Functional Foods, Herbs, Supp</t>
  </si>
  <si>
    <t>Fitness Across the Lifespan</t>
  </si>
  <si>
    <t>Instruct/Assess Diverse Lrners</t>
  </si>
  <si>
    <t>Conservation Global Environmts</t>
  </si>
  <si>
    <t>SPA</t>
  </si>
  <si>
    <t>Intro to Hispanic Lit</t>
  </si>
  <si>
    <t>199</t>
  </si>
  <si>
    <t>RDG</t>
  </si>
  <si>
    <t>STAT</t>
  </si>
  <si>
    <t>Elem Statistics</t>
  </si>
  <si>
    <t>Fundamentals of Microbiology</t>
  </si>
  <si>
    <t>21st Century Learners</t>
  </si>
  <si>
    <t>Organization &amp; Governance</t>
  </si>
  <si>
    <t>Field Methods in Archaeology</t>
  </si>
  <si>
    <t>Field Experienc I: EC-MC/MC-EA</t>
  </si>
  <si>
    <t>10F</t>
  </si>
  <si>
    <t>Communicating Effectively</t>
  </si>
  <si>
    <t>Principles of Investment</t>
  </si>
  <si>
    <t>Food Science and Safety</t>
  </si>
  <si>
    <t>Fieldwork: General Practice</t>
  </si>
  <si>
    <t>Internship: Inpatient</t>
  </si>
  <si>
    <t>Educational Studies Spl Topics</t>
  </si>
  <si>
    <t>Criminal Justice</t>
  </si>
  <si>
    <t>Radiobiology for Med Dos</t>
  </si>
  <si>
    <t>Brachytherapy Med Dos</t>
  </si>
  <si>
    <t>302</t>
  </si>
  <si>
    <t>Readings &amp; Research in Soc</t>
  </si>
  <si>
    <t>Undergraduate Research</t>
  </si>
  <si>
    <t>Student Affairs Practicum</t>
  </si>
  <si>
    <t>Physics &amp; Astronomy Research</t>
  </si>
  <si>
    <t>EDU</t>
  </si>
  <si>
    <t>ENV</t>
  </si>
  <si>
    <t>mhaakenson@uwlax.edu</t>
  </si>
  <si>
    <t xml:space="preserve">^ There are separate tables for Undergraduate, Graduate, and Internships.
Click on the appropriate tab. </t>
  </si>
  <si>
    <t>* SCH are calculated by mulitplying number of credits by number of students. 
The last row indicates the maximum salary.</t>
  </si>
  <si>
    <t>4 CR Class</t>
  </si>
  <si>
    <t>3 CR Class</t>
  </si>
  <si>
    <t>2 CR Class</t>
  </si>
  <si>
    <t>Professor</t>
  </si>
  <si>
    <t>Assc. Prof</t>
  </si>
  <si>
    <t>Lecturer</t>
  </si>
  <si>
    <t>SCH*</t>
  </si>
  <si>
    <t># Students</t>
  </si>
  <si>
    <t>Hours</t>
  </si>
  <si>
    <t>For example</t>
  </si>
  <si>
    <t>Amount per credit</t>
  </si>
  <si>
    <t>Student Credit</t>
  </si>
  <si>
    <t>Number of students by credits</t>
  </si>
  <si>
    <t>* SCH are calculated by mulitplying number of credits by number of students. 
The last row indicates the maximum salary.  Internships are calculated at a 2:1 SCH rate.</t>
  </si>
  <si>
    <t>150 and over</t>
  </si>
  <si>
    <t>Amount per student credit hour</t>
  </si>
  <si>
    <t>Enrollment</t>
  </si>
  <si>
    <t>Asst. Prof</t>
  </si>
  <si>
    <t>Clin. Asst. Prof</t>
  </si>
  <si>
    <t>Clin. Assc. Prof</t>
  </si>
  <si>
    <t>Clin. Prof</t>
  </si>
  <si>
    <t>University of Wisconsin-La Crosse</t>
  </si>
  <si>
    <t>Budget Office</t>
  </si>
  <si>
    <t>Computer =</t>
  </si>
  <si>
    <t>User =</t>
  </si>
  <si>
    <t>Refresh Time =</t>
  </si>
  <si>
    <t>Refresh Date =</t>
  </si>
  <si>
    <t xml:space="preserve"> 222</t>
  </si>
  <si>
    <t xml:space="preserve"> 450</t>
  </si>
  <si>
    <t xml:space="preserve"> 509</t>
  </si>
  <si>
    <t xml:space="preserve"> 790</t>
  </si>
  <si>
    <t xml:space="preserve"> 103</t>
  </si>
  <si>
    <t xml:space="preserve"> 301</t>
  </si>
  <si>
    <t xml:space="preserve"> 304</t>
  </si>
  <si>
    <t xml:space="preserve"> 305</t>
  </si>
  <si>
    <t xml:space="preserve"> 325</t>
  </si>
  <si>
    <t xml:space="preserve"> 420</t>
  </si>
  <si>
    <t xml:space="preserve"> 461</t>
  </si>
  <si>
    <t xml:space="preserve"> 465</t>
  </si>
  <si>
    <t xml:space="preserve"> 110</t>
  </si>
  <si>
    <t xml:space="preserve"> 100</t>
  </si>
  <si>
    <t xml:space="preserve"> 324</t>
  </si>
  <si>
    <t xml:space="preserve"> 436</t>
  </si>
  <si>
    <t xml:space="preserve"> 747</t>
  </si>
  <si>
    <t xml:space="preserve"> 782</t>
  </si>
  <si>
    <t xml:space="preserve"> 799</t>
  </si>
  <si>
    <t xml:space="preserve"> 355</t>
  </si>
  <si>
    <t xml:space="preserve"> 105</t>
  </si>
  <si>
    <t xml:space="preserve"> 309</t>
  </si>
  <si>
    <t xml:space="preserve"> 150</t>
  </si>
  <si>
    <t xml:space="preserve"> 151</t>
  </si>
  <si>
    <t xml:space="preserve"> 207</t>
  </si>
  <si>
    <t xml:space="preserve"> 624</t>
  </si>
  <si>
    <t xml:space="preserve"> 626</t>
  </si>
  <si>
    <t xml:space="preserve"> 640</t>
  </si>
  <si>
    <t xml:space="preserve"> 652</t>
  </si>
  <si>
    <t xml:space="preserve"> 728</t>
  </si>
  <si>
    <t xml:space="preserve"> 730</t>
  </si>
  <si>
    <t xml:space="preserve"> 104</t>
  </si>
  <si>
    <t xml:space="preserve"> 212</t>
  </si>
  <si>
    <t xml:space="preserve"> 204</t>
  </si>
  <si>
    <t xml:space="preserve"> 370</t>
  </si>
  <si>
    <t xml:space="preserve"> 717</t>
  </si>
  <si>
    <t xml:space="preserve"> 725</t>
  </si>
  <si>
    <t xml:space="preserve"> 512</t>
  </si>
  <si>
    <t xml:space="preserve"> 542</t>
  </si>
  <si>
    <t xml:space="preserve"> 543</t>
  </si>
  <si>
    <t xml:space="preserve"> 623</t>
  </si>
  <si>
    <t xml:space="preserve"> 700</t>
  </si>
  <si>
    <t xml:space="preserve"> 250</t>
  </si>
  <si>
    <t xml:space="preserve"> 520</t>
  </si>
  <si>
    <t xml:space="preserve"> 521</t>
  </si>
  <si>
    <t xml:space="preserve"> 523</t>
  </si>
  <si>
    <t xml:space="preserve"> 755</t>
  </si>
  <si>
    <t xml:space="preserve"> 401</t>
  </si>
  <si>
    <t xml:space="preserve"> 471</t>
  </si>
  <si>
    <t xml:space="preserve"> 474</t>
  </si>
  <si>
    <t xml:space="preserve"> 481</t>
  </si>
  <si>
    <t xml:space="preserve"> 175</t>
  </si>
  <si>
    <t xml:space="preserve"> 312</t>
  </si>
  <si>
    <t xml:space="preserve"> 432</t>
  </si>
  <si>
    <t xml:space="preserve"> 120</t>
  </si>
  <si>
    <t xml:space="preserve"> 536</t>
  </si>
  <si>
    <t xml:space="preserve"> 771</t>
  </si>
  <si>
    <t xml:space="preserve"> 449</t>
  </si>
  <si>
    <t xml:space="preserve"> 702</t>
  </si>
  <si>
    <t xml:space="preserve"> 353</t>
  </si>
  <si>
    <t xml:space="preserve"> 731</t>
  </si>
  <si>
    <t xml:space="preserve"> 383</t>
  </si>
  <si>
    <t xml:space="preserve"> 430</t>
  </si>
  <si>
    <t xml:space="preserve"> 530</t>
  </si>
  <si>
    <t xml:space="preserve"> 306</t>
  </si>
  <si>
    <t xml:space="preserve"> 308</t>
  </si>
  <si>
    <t xml:space="preserve"> 772</t>
  </si>
  <si>
    <t xml:space="preserve"> 451</t>
  </si>
  <si>
    <t xml:space="preserve"> 802</t>
  </si>
  <si>
    <t xml:space="preserve"> 498</t>
  </si>
  <si>
    <t xml:space="preserve"> 320</t>
  </si>
  <si>
    <t xml:space="preserve"> 785</t>
  </si>
  <si>
    <t xml:space="preserve"> 200</t>
  </si>
  <si>
    <t xml:space="preserve"> 313</t>
  </si>
  <si>
    <t xml:space="preserve"> 307</t>
  </si>
  <si>
    <t xml:space="preserve"> 729</t>
  </si>
  <si>
    <t>HWM</t>
  </si>
  <si>
    <t xml:space="preserve"> 300</t>
  </si>
  <si>
    <t xml:space="preserve"> 544</t>
  </si>
  <si>
    <t xml:space="preserve"> 102</t>
  </si>
  <si>
    <t xml:space="preserve"> 220</t>
  </si>
  <si>
    <t xml:space="preserve"> 205</t>
  </si>
  <si>
    <t xml:space="preserve"> 380</t>
  </si>
  <si>
    <t xml:space="preserve"> 101</t>
  </si>
  <si>
    <t xml:space="preserve"> 230</t>
  </si>
  <si>
    <t xml:space="preserve"> 334</t>
  </si>
  <si>
    <t xml:space="preserve"> 321</t>
  </si>
  <si>
    <t xml:space="preserve"> 411</t>
  </si>
  <si>
    <t xml:space="preserve"> 741</t>
  </si>
  <si>
    <t xml:space="preserve"> 792</t>
  </si>
  <si>
    <t xml:space="preserve"> 281</t>
  </si>
  <si>
    <t xml:space="preserve"> 510</t>
  </si>
  <si>
    <t xml:space="preserve"> 203</t>
  </si>
  <si>
    <t xml:space="preserve"> 357</t>
  </si>
  <si>
    <t xml:space="preserve"> 417</t>
  </si>
  <si>
    <t xml:space="preserve"> 345</t>
  </si>
  <si>
    <t xml:space="preserve"> 776</t>
  </si>
  <si>
    <t xml:space="preserve"> 469</t>
  </si>
  <si>
    <t xml:space="preserve"> 569</t>
  </si>
  <si>
    <t xml:space="preserve"> 440</t>
  </si>
  <si>
    <t xml:space="preserve"> 540</t>
  </si>
  <si>
    <t xml:space="preserve"> 760</t>
  </si>
  <si>
    <t xml:space="preserve"> 680</t>
  </si>
  <si>
    <t xml:space="preserve"> 350</t>
  </si>
  <si>
    <t xml:space="preserve"> 463</t>
  </si>
  <si>
    <t xml:space="preserve"> 206</t>
  </si>
  <si>
    <t>DS</t>
  </si>
  <si>
    <t>Foundations of Data Science</t>
  </si>
  <si>
    <t xml:space="preserve"> 705</t>
  </si>
  <si>
    <t>Statistical Methods</t>
  </si>
  <si>
    <t xml:space="preserve"> 765</t>
  </si>
  <si>
    <t xml:space="preserve"> 145</t>
  </si>
  <si>
    <t xml:space="preserve"> 800</t>
  </si>
  <si>
    <t xml:space="preserve"> 805</t>
  </si>
  <si>
    <t xml:space="preserve"> 740</t>
  </si>
  <si>
    <t>Data Mining</t>
  </si>
  <si>
    <t xml:space="preserve"> 775</t>
  </si>
  <si>
    <t>Capstone</t>
  </si>
  <si>
    <t>HIMT</t>
  </si>
  <si>
    <t xml:space="preserve"> 310</t>
  </si>
  <si>
    <t xml:space="preserve"> 402</t>
  </si>
  <si>
    <t xml:space="preserve"> 400</t>
  </si>
  <si>
    <t xml:space="preserve"> 221</t>
  </si>
  <si>
    <t xml:space="preserve"> 393</t>
  </si>
  <si>
    <t xml:space="preserve"> 751</t>
  </si>
  <si>
    <t xml:space="preserve"> 851</t>
  </si>
  <si>
    <t xml:space="preserve"> 475</t>
  </si>
  <si>
    <t xml:space="preserve"> 703</t>
  </si>
  <si>
    <t xml:space="preserve"> 743</t>
  </si>
  <si>
    <t>Ed Research III: Conduct</t>
  </si>
  <si>
    <t xml:space="preserve"> 541</t>
  </si>
  <si>
    <t xml:space="preserve"> 525</t>
  </si>
  <si>
    <t>Social Psychology</t>
  </si>
  <si>
    <t xml:space="preserve"> 715</t>
  </si>
  <si>
    <t>Data Warehousing</t>
  </si>
  <si>
    <t xml:space="preserve"> 499</t>
  </si>
  <si>
    <t xml:space="preserve"> 409</t>
  </si>
  <si>
    <t>Catalog</t>
  </si>
  <si>
    <t>Course Description</t>
  </si>
  <si>
    <t>Section</t>
  </si>
  <si>
    <t>Term =</t>
  </si>
  <si>
    <t>Date =</t>
  </si>
  <si>
    <t>Summer School Spreadsheet - Session 1 Enrollment</t>
  </si>
  <si>
    <t>Summer School Spreadsheet - Session 2 Enrollment</t>
  </si>
  <si>
    <t>Summer School Spreadsheet - Session 3 Enrollment</t>
  </si>
  <si>
    <t xml:space="preserve"> 780</t>
  </si>
  <si>
    <t xml:space="preserve"> 795</t>
  </si>
  <si>
    <t>Intro to Education Leadership</t>
  </si>
  <si>
    <t xml:space="preserve"> 766</t>
  </si>
  <si>
    <t>The Principalship</t>
  </si>
  <si>
    <t xml:space="preserve"> 495</t>
  </si>
  <si>
    <t>Statistics for Healthcare</t>
  </si>
  <si>
    <t xml:space="preserve"> 360</t>
  </si>
  <si>
    <t xml:space="preserve"> 489</t>
  </si>
  <si>
    <t xml:space="preserve"> 431</t>
  </si>
  <si>
    <t>10D</t>
  </si>
  <si>
    <t>12L</t>
  </si>
  <si>
    <t>Assessment in Adapted PE</t>
  </si>
  <si>
    <t>SA Prof &amp; Ethical Practice</t>
  </si>
  <si>
    <t>Field Experience in Sport Mgmt</t>
  </si>
  <si>
    <t>Contemporary Global Issues</t>
  </si>
  <si>
    <t>Law, Policy &amp; Governance</t>
  </si>
  <si>
    <t>Photography Survey</t>
  </si>
  <si>
    <t>Advanced Psychopathlogy</t>
  </si>
  <si>
    <t>Math for Decision Making</t>
  </si>
  <si>
    <t>Calculus II</t>
  </si>
  <si>
    <t>Literacy Methods II</t>
  </si>
  <si>
    <t>Admin in Fitness &amp; Sport</t>
  </si>
  <si>
    <t>Quantitative Research Methods</t>
  </si>
  <si>
    <t>Internship: Outpatient</t>
  </si>
  <si>
    <t>Dissertation Planning Workshop</t>
  </si>
  <si>
    <t>Cost Accounting</t>
  </si>
  <si>
    <t xml:space="preserve"> 172</t>
  </si>
  <si>
    <t>Ethics of Data Science</t>
  </si>
  <si>
    <t>Data Sci &amp; Strateg Decis Makng</t>
  </si>
  <si>
    <t xml:space="preserve"> 418</t>
  </si>
  <si>
    <t xml:space="preserve"> 602</t>
  </si>
  <si>
    <t>Learning in Community II: Expl</t>
  </si>
  <si>
    <t xml:space="preserve"> 612</t>
  </si>
  <si>
    <t>Technology in Ed II: Explore</t>
  </si>
  <si>
    <t xml:space="preserve"> 622</t>
  </si>
  <si>
    <t>Best Practce Pedagogy II: Expl</t>
  </si>
  <si>
    <t xml:space="preserve"> 632</t>
  </si>
  <si>
    <t>Curr Develop &amp; Assess II: Expl</t>
  </si>
  <si>
    <t>Dem Div Soc Jus in Ed II:Expl</t>
  </si>
  <si>
    <t xml:space="preserve"> 704</t>
  </si>
  <si>
    <t>562</t>
  </si>
  <si>
    <t>Sch Financ/Resource Allocation</t>
  </si>
  <si>
    <t xml:space="preserve"> 447</t>
  </si>
  <si>
    <t xml:space="preserve"> 490</t>
  </si>
  <si>
    <t xml:space="preserve"> 202</t>
  </si>
  <si>
    <t>Topics in History</t>
  </si>
  <si>
    <t xml:space="preserve"> 480</t>
  </si>
  <si>
    <t>Emp Benefits for Wellness Mgrs</t>
  </si>
  <si>
    <t xml:space="preserve"> 123</t>
  </si>
  <si>
    <t xml:space="preserve"> 351</t>
  </si>
  <si>
    <t xml:space="preserve"> 403</t>
  </si>
  <si>
    <t xml:space="preserve"> 845</t>
  </si>
  <si>
    <t xml:space="preserve"> 930</t>
  </si>
  <si>
    <t>CEI</t>
  </si>
  <si>
    <t>Cooperative Educ Internship</t>
  </si>
  <si>
    <t>Internship in Sociology</t>
  </si>
  <si>
    <t>561</t>
  </si>
  <si>
    <t xml:space="preserve"> 496</t>
  </si>
  <si>
    <t>Health and Wellness Capstone</t>
  </si>
  <si>
    <t>GMH-BUS-DW-017</t>
  </si>
  <si>
    <t>2201</t>
  </si>
  <si>
    <t>World History</t>
  </si>
  <si>
    <t>College Writing</t>
  </si>
  <si>
    <t>Data Analysis for Business</t>
  </si>
  <si>
    <t>Lang, Lit, Culture Mid Lvl Cls</t>
  </si>
  <si>
    <t>20F</t>
  </si>
  <si>
    <t>Gender Communication</t>
  </si>
  <si>
    <t>Communication and Sport</t>
  </si>
  <si>
    <t>Soc of Race &amp; Ethnicity (ES)</t>
  </si>
  <si>
    <t>Criminology</t>
  </si>
  <si>
    <t>US-Latin American Relations</t>
  </si>
  <si>
    <t>Political Inquiry and Analysis</t>
  </si>
  <si>
    <t>303</t>
  </si>
  <si>
    <t>Special Topics Writng/Rhetoric</t>
  </si>
  <si>
    <t>Digi Content/Mgmt/Exper Design</t>
  </si>
  <si>
    <t>Cross-Cultural Psychology</t>
  </si>
  <si>
    <t>Sensation &amp; Perception</t>
  </si>
  <si>
    <t>Digital Marketing &amp; Analytics</t>
  </si>
  <si>
    <t>Prin of Insurance &amp; Risk Mgmt</t>
  </si>
  <si>
    <t>Leadership &amp; Org Theories</t>
  </si>
  <si>
    <t>Organizational Communication</t>
  </si>
  <si>
    <t>Special Topics in Stu Affairs</t>
  </si>
  <si>
    <t>Dissertation I</t>
  </si>
  <si>
    <t>Field Exp in Exercise Science</t>
  </si>
  <si>
    <t>ATS</t>
  </si>
  <si>
    <t>Research Methods in AT</t>
  </si>
  <si>
    <t>Stats for Athletic Trainers</t>
  </si>
  <si>
    <t>Emergency Care Principles</t>
  </si>
  <si>
    <t>Prof Practice &amp; AT Healthcare</t>
  </si>
  <si>
    <t>21F</t>
  </si>
  <si>
    <t>11F</t>
  </si>
  <si>
    <t>Money &amp; Banking</t>
  </si>
  <si>
    <t>Films in Spanish</t>
  </si>
  <si>
    <t>Fermentation Microbiology Lab</t>
  </si>
  <si>
    <t>Behavior/Theory Organizations</t>
  </si>
  <si>
    <t>Doctoral Writers' Retreat</t>
  </si>
  <si>
    <t>Research Topics</t>
  </si>
  <si>
    <t>152</t>
  </si>
  <si>
    <t>Internship in Env Studies</t>
  </si>
  <si>
    <t xml:space="preserve"> 366</t>
  </si>
  <si>
    <t xml:space="preserve"> 710</t>
  </si>
  <si>
    <t xml:space="preserve"> 745</t>
  </si>
  <si>
    <t xml:space="preserve"> 322</t>
  </si>
  <si>
    <t>Big Data: High Perf Computing</t>
  </si>
  <si>
    <t xml:space="preserve"> 735</t>
  </si>
  <si>
    <t>Communicating about Data</t>
  </si>
  <si>
    <t>565</t>
  </si>
  <si>
    <t xml:space="preserve"> 641</t>
  </si>
  <si>
    <t>Educational Research I: Intro</t>
  </si>
  <si>
    <t>566</t>
  </si>
  <si>
    <t xml:space="preserve"> 767</t>
  </si>
  <si>
    <t>Data-based Decsn Mkng Instruc</t>
  </si>
  <si>
    <t xml:space="preserve"> 768</t>
  </si>
  <si>
    <t>Supervision and Evaluation</t>
  </si>
  <si>
    <t>Inclusive Pedagogical Prac I</t>
  </si>
  <si>
    <t xml:space="preserve"> 303</t>
  </si>
  <si>
    <t xml:space="preserve"> 323</t>
  </si>
  <si>
    <t xml:space="preserve"> 328</t>
  </si>
  <si>
    <t xml:space="preserve"> 368</t>
  </si>
  <si>
    <t xml:space="preserve"> 443</t>
  </si>
  <si>
    <t>HCA</t>
  </si>
  <si>
    <t>US Healthcare Systems</t>
  </si>
  <si>
    <t>Hlth IT Data Analytic Info Gov</t>
  </si>
  <si>
    <t>Principles of Mgmt: HIMT Prof</t>
  </si>
  <si>
    <t>Healthcare II: Diseas &amp; Trtmt</t>
  </si>
  <si>
    <t xml:space="preserve"> 315</t>
  </si>
  <si>
    <t>Resource Mgt for Wellness Mgr</t>
  </si>
  <si>
    <t>Phy Act &amp; Nut for Wellness Mgr</t>
  </si>
  <si>
    <t xml:space="preserve"> 493</t>
  </si>
  <si>
    <t>HWM Fieldwork Prep</t>
  </si>
  <si>
    <t xml:space="preserve"> 494</t>
  </si>
  <si>
    <t>HWM Fieldwork</t>
  </si>
  <si>
    <t xml:space="preserve"> 428</t>
  </si>
  <si>
    <t xml:space="preserve"> 208</t>
  </si>
  <si>
    <t xml:space="preserve"> 261</t>
  </si>
  <si>
    <t xml:space="preserve"> 241</t>
  </si>
  <si>
    <t xml:space="preserve"> 282</t>
  </si>
  <si>
    <t xml:space="preserve"> 439</t>
  </si>
  <si>
    <t xml:space="preserve"> 852</t>
  </si>
  <si>
    <t>Literacy Assessmnt &amp; Instrct</t>
  </si>
  <si>
    <t>563</t>
  </si>
  <si>
    <t>Childrn Adolescent Literature</t>
  </si>
  <si>
    <t xml:space="preserve"> 875</t>
  </si>
  <si>
    <t xml:space="preserve"> 898</t>
  </si>
  <si>
    <t xml:space="preserve"> 931</t>
  </si>
  <si>
    <t xml:space="preserve"> 990</t>
  </si>
  <si>
    <t xml:space="preserve"> 225</t>
  </si>
  <si>
    <t>05/31/2019</t>
  </si>
  <si>
    <t>06/28/2019</t>
  </si>
  <si>
    <t>07/26/2019</t>
  </si>
  <si>
    <t>Independent Study in SAA</t>
  </si>
  <si>
    <t xml:space="preserve"> 601</t>
  </si>
  <si>
    <t>Lit &amp; Lang Devlpmnt Div Learns</t>
  </si>
  <si>
    <t>564</t>
  </si>
  <si>
    <t>Rdg &amp; Literacy in Content Area</t>
  </si>
  <si>
    <t xml:space="preserve"> 500</t>
  </si>
  <si>
    <t>Cont Education Prof Dev</t>
  </si>
  <si>
    <t>701</t>
  </si>
  <si>
    <t>703</t>
  </si>
  <si>
    <t>Group Proc, Team Bldg, Ldrshp</t>
  </si>
  <si>
    <t>Fit Prog: Persons w/Disability</t>
  </si>
  <si>
    <t>Family Medicine Rotation I</t>
  </si>
  <si>
    <t>Internal Medicine Rotation I</t>
  </si>
  <si>
    <t>General Surgery Rotation</t>
  </si>
  <si>
    <t>Women's Health</t>
  </si>
  <si>
    <t>Pediatric Rotation</t>
  </si>
  <si>
    <t>Behavioral Health</t>
  </si>
  <si>
    <t>Emergency Medicine Rotation</t>
  </si>
  <si>
    <t>Supplemental Rotation I</t>
  </si>
  <si>
    <t>Supplemental Rotation III</t>
  </si>
  <si>
    <t>Capstone Seminar 1</t>
  </si>
  <si>
    <t>Independent Research Microbio</t>
  </si>
  <si>
    <t xml:space="preserve"> 798</t>
  </si>
  <si>
    <t xml:space="preserve"> 720</t>
  </si>
  <si>
    <t xml:space="preserve"> 722</t>
  </si>
  <si>
    <t xml:space="preserve"> 724</t>
  </si>
  <si>
    <t xml:space="preserve"> 726</t>
  </si>
  <si>
    <t xml:space="preserve"> 732</t>
  </si>
  <si>
    <t xml:space="preserve"> 756</t>
  </si>
  <si>
    <t xml:space="preserve"> 758</t>
  </si>
  <si>
    <t>Supplemental Rotation II</t>
  </si>
  <si>
    <t>15</t>
  </si>
  <si>
    <t xml:space="preserve"> 757</t>
  </si>
  <si>
    <t xml:space="preserve"> 600</t>
  </si>
  <si>
    <t>Research Methods in Literacy</t>
  </si>
  <si>
    <t>560</t>
  </si>
  <si>
    <t>GCL</t>
  </si>
  <si>
    <t>World Languag Ed: Field Exp II</t>
  </si>
  <si>
    <t xml:space="preserve"> 410</t>
  </si>
  <si>
    <t>567</t>
  </si>
  <si>
    <t>Intro to Human Health</t>
  </si>
  <si>
    <t>UWL</t>
  </si>
  <si>
    <t>International Study Abroad</t>
  </si>
  <si>
    <t>601</t>
  </si>
  <si>
    <t>602</t>
  </si>
  <si>
    <t>609</t>
  </si>
  <si>
    <t>610</t>
  </si>
  <si>
    <t>611</t>
  </si>
  <si>
    <t>617</t>
  </si>
  <si>
    <t>618</t>
  </si>
  <si>
    <t>Education in a Global Society</t>
  </si>
  <si>
    <t>Sustainable Development</t>
  </si>
  <si>
    <t>600</t>
  </si>
  <si>
    <t xml:space="preserve"> 470</t>
  </si>
  <si>
    <t>Special Topics</t>
  </si>
  <si>
    <t>People in E. Eur &amp; Soviet Un</t>
  </si>
  <si>
    <t>Management Forum</t>
  </si>
  <si>
    <t>Post-Communist Politics</t>
  </si>
  <si>
    <t xml:space="preserve"> 761</t>
  </si>
  <si>
    <t>603</t>
  </si>
  <si>
    <t>608</t>
  </si>
  <si>
    <t>613</t>
  </si>
  <si>
    <t>614</t>
  </si>
  <si>
    <t>615</t>
  </si>
  <si>
    <t>411L</t>
  </si>
  <si>
    <t>INS</t>
  </si>
  <si>
    <t>International Service Learning</t>
  </si>
  <si>
    <t>Master's Thesis</t>
  </si>
  <si>
    <t xml:space="preserve"> 331</t>
  </si>
  <si>
    <t>Ancient Greek Wrld</t>
  </si>
  <si>
    <t xml:space="preserve"> 721</t>
  </si>
  <si>
    <t xml:space="preserve"> 271</t>
  </si>
  <si>
    <t>Media &amp; Society</t>
  </si>
  <si>
    <t xml:space="preserve"> 399</t>
  </si>
  <si>
    <t>Independent Study in CST</t>
  </si>
  <si>
    <t xml:space="preserve"> 415</t>
  </si>
  <si>
    <t>Adv Topics Public Comm &amp; Advoc</t>
  </si>
  <si>
    <t>Learning in Community I: Intro</t>
  </si>
  <si>
    <t>571</t>
  </si>
  <si>
    <t xml:space="preserve"> 611</t>
  </si>
  <si>
    <t>Technology in Ed I: Intro</t>
  </si>
  <si>
    <t xml:space="preserve"> 621</t>
  </si>
  <si>
    <t>Best Practce Pedagogy I: Intro</t>
  </si>
  <si>
    <t xml:space="preserve"> 631</t>
  </si>
  <si>
    <t>Curr Develop &amp; Assess I: Intro</t>
  </si>
  <si>
    <t xml:space="preserve"> 651</t>
  </si>
  <si>
    <t>Dem Div Soc Jus in Ed I: Intro</t>
  </si>
  <si>
    <t xml:space="preserve"> 661</t>
  </si>
  <si>
    <t>Teacher Leadership I: Intro</t>
  </si>
  <si>
    <t>Comparative Marketing Systems</t>
  </si>
  <si>
    <t xml:space="preserve"> 445</t>
  </si>
  <si>
    <t>Intl Marketing Strategies</t>
  </si>
  <si>
    <t xml:space="preserve"> 391</t>
  </si>
  <si>
    <t>Contmpry Topic Psych/Intermed</t>
  </si>
  <si>
    <t>604</t>
  </si>
  <si>
    <t>606</t>
  </si>
  <si>
    <t>TeachingProf</t>
  </si>
  <si>
    <t>Teaching Prof</t>
  </si>
  <si>
    <t>RESOURCES FOR FACULTY</t>
  </si>
  <si>
    <t>Compensation overview</t>
  </si>
  <si>
    <t>What is the minimum size for a class?</t>
  </si>
  <si>
    <t>The minimum enrollment for an undergraduate course is 36 SCH (e.g., 12 students in a 3-credit class) - see compensation link​. for graduate course and internship salary structures. If the enrollment does not generate the minimum number of SCH required to sustain the minimum salary, instructors/faculty may choose to cancel the course or provide the opportunity without remuneration (in the same way that many faculty do during the regular semester for independent studies).</t>
  </si>
  <si>
    <t>Who is responsible for deciding on course offerings and staffing?</t>
  </si>
  <si>
    <t>Compensation for instructors and faculty is based on two main factors: rank and the number of student credit hours (SCH) being generated by the course (number of students multiplied by number of credits). Continuing Education promotes and markets summer offerings.</t>
  </si>
  <si>
    <t>Pay Increase</t>
  </si>
  <si>
    <t xml:space="preserve">Departments will be responsible for deciding on course offerings and staffing in conjunction with the college Dean. Faculty/instructors will be notified of their enrollments and the minimum salary associated with each course. The decision to cancel a summer school course (in any of the three summer sessions), must be made two weeks in advance of the start of the first summer session. </t>
  </si>
  <si>
    <t>Summer Remuneration Plan for 
Undergraduate Courses - 2025</t>
  </si>
  <si>
    <t xml:space="preserve">The summer school pay model reflects UWL's new Summer Remuneration pay passed by Faculty Senate in Fall 2024.   </t>
  </si>
  <si>
    <t>Summer Remeration Schedule.pdf</t>
  </si>
  <si>
    <t xml:space="preserve"> Summer Remuneration Plan for Graduate Courses - 2025</t>
  </si>
  <si>
    <t xml:space="preserve"> Summer Remuneration Plan for Internships (Undergraduate) - 2025</t>
  </si>
  <si>
    <t xml:space="preserve"> Summer Remuneration Plan for Internships (Graduate) - 2025</t>
  </si>
  <si>
    <t>Assistant TeachingProf</t>
  </si>
  <si>
    <t>Associate TeachingProf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</si>
</sst>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\ #,##0\ ;\(#,##0\)"/>
    <numFmt numFmtId="165" formatCode="\$#,##0"/>
    <numFmt numFmtId="166" formatCode="\$#,##0.00"/>
    <numFmt numFmtId="167" formatCode="\$#,##0.00\ ;\(\$#,##0.00\)"/>
    <numFmt numFmtId="168" formatCode="_(* #,##0_);[Red]_(* \(#,##0\);_(* &quot;-&quot;_);_(@_)"/>
  </numFmts>
  <fonts count="3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1"/>
      <color rgb="FF4E5E2D"/>
      <name val="Arial"/>
      <family val="2"/>
    </font>
    <font>
      <sz val="11"/>
      <color rgb="FF903C3A"/>
      <name val="Arial"/>
      <family val="2"/>
    </font>
    <font>
      <sz val="11"/>
      <color rgb="FF604B7A"/>
      <name val="Arial"/>
      <family val="2"/>
    </font>
    <font>
      <b/>
      <u/>
      <sz val="11"/>
      <color rgb="FF4E5E2D"/>
      <name val="Arial"/>
      <family val="2"/>
    </font>
    <font>
      <b/>
      <u/>
      <sz val="11"/>
      <color rgb="FF903C3A"/>
      <name val="Arial"/>
      <family val="2"/>
    </font>
    <font>
      <b/>
      <u/>
      <sz val="11"/>
      <color rgb="FF604B7A"/>
      <name val="Arial"/>
      <family val="2"/>
    </font>
    <font>
      <b/>
      <u/>
      <sz val="12"/>
      <color rgb="FF000000"/>
      <name val="Arial"/>
      <family val="2"/>
    </font>
    <font>
      <b/>
      <sz val="11"/>
      <color rgb="FF4E5E2D"/>
      <name val="Arial"/>
      <family val="2"/>
    </font>
    <font>
      <b/>
      <sz val="11"/>
      <color rgb="FF903C3A"/>
      <name val="Arial"/>
      <family val="2"/>
    </font>
    <font>
      <b/>
      <sz val="11"/>
      <color rgb="FF604B7A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rgb="FF000000"/>
      <name val="Arial"/>
      <family val="2"/>
    </font>
    <font>
      <sz val="12"/>
      <color rgb="FF4E5E2D"/>
      <name val="Arial"/>
      <family val="2"/>
    </font>
    <font>
      <sz val="12"/>
      <color rgb="FF903C3A"/>
      <name val="Arial"/>
      <family val="2"/>
    </font>
    <font>
      <sz val="12"/>
      <color rgb="FF604B7A"/>
      <name val="Arial"/>
      <family val="2"/>
    </font>
    <font>
      <sz val="10"/>
      <color rgb="FF4E5E2D"/>
      <name val="Arial"/>
      <family val="2"/>
    </font>
    <font>
      <sz val="10"/>
      <color rgb="FF604B7A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8"/>
      <color rgb="FF000000"/>
      <name val="Oswald"/>
    </font>
    <font>
      <b/>
      <sz val="14"/>
      <color rgb="FF000000"/>
      <name val="Roboto Condensed"/>
    </font>
    <font>
      <b/>
      <sz val="10"/>
      <color rgb="FF000000"/>
      <name val="Arial"/>
      <family val="2"/>
    </font>
    <font>
      <b/>
      <i/>
      <sz val="12"/>
      <color rgb="FF000000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b/>
      <sz val="14"/>
      <color rgb="FF000000"/>
      <name val="Arial"/>
      <family val="2"/>
    </font>
    <font>
      <b/>
      <u/>
      <sz val="14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6E0EC"/>
        <bgColor rgb="FFE6E0EC"/>
      </patternFill>
    </fill>
    <fill>
      <patternFill patternType="solid">
        <fgColor rgb="FFEBF1DE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4" fillId="0" borderId="0"/>
    <xf numFmtId="0" fontId="25" fillId="0" borderId="0" applyNumberFormat="0" applyFill="0" applyBorder="0" applyAlignment="0" applyProtection="0"/>
  </cellStyleXfs>
  <cellXfs count="93">
    <xf numFmtId="0" fontId="0" fillId="0" borderId="0" xfId="0"/>
    <xf numFmtId="14" fontId="0" fillId="0" borderId="0" xfId="0" applyNumberFormat="1"/>
    <xf numFmtId="0" fontId="2" fillId="0" borderId="0" xfId="1" applyAlignment="1">
      <alignment wrapText="1"/>
    </xf>
    <xf numFmtId="0" fontId="4" fillId="0" borderId="1" xfId="1" applyFont="1" applyBorder="1" applyAlignment="1">
      <alignment wrapText="1"/>
    </xf>
    <xf numFmtId="1" fontId="6" fillId="0" borderId="5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/>
    </xf>
    <xf numFmtId="164" fontId="8" fillId="0" borderId="5" xfId="1" applyNumberFormat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right" vertical="center"/>
    </xf>
    <xf numFmtId="0" fontId="5" fillId="0" borderId="5" xfId="1" applyFont="1" applyBorder="1" applyAlignment="1">
      <alignment horizontal="right"/>
    </xf>
    <xf numFmtId="0" fontId="5" fillId="0" borderId="5" xfId="1" applyFont="1" applyBorder="1"/>
    <xf numFmtId="0" fontId="4" fillId="0" borderId="1" xfId="1" applyFont="1" applyBorder="1" applyAlignment="1">
      <alignment vertical="center" wrapText="1"/>
    </xf>
    <xf numFmtId="0" fontId="12" fillId="0" borderId="6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/>
    </xf>
    <xf numFmtId="0" fontId="16" fillId="0" borderId="7" xfId="1" applyFont="1" applyBorder="1"/>
    <xf numFmtId="0" fontId="17" fillId="0" borderId="1" xfId="1" applyFont="1" applyBorder="1"/>
    <xf numFmtId="1" fontId="19" fillId="0" borderId="5" xfId="1" applyNumberFormat="1" applyFont="1" applyBorder="1" applyAlignment="1">
      <alignment horizontal="center" vertical="center"/>
    </xf>
    <xf numFmtId="0" fontId="20" fillId="0" borderId="5" xfId="1" applyFont="1" applyBorder="1" applyAlignment="1">
      <alignment horizontal="center"/>
    </xf>
    <xf numFmtId="164" fontId="21" fillId="0" borderId="5" xfId="1" applyNumberFormat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/>
    </xf>
    <xf numFmtId="0" fontId="4" fillId="0" borderId="8" xfId="1" applyFont="1" applyBorder="1" applyAlignment="1">
      <alignment wrapText="1"/>
    </xf>
    <xf numFmtId="0" fontId="4" fillId="0" borderId="9" xfId="1" applyFont="1" applyBorder="1" applyAlignment="1">
      <alignment wrapText="1"/>
    </xf>
    <xf numFmtId="0" fontId="23" fillId="0" borderId="5" xfId="1" applyFont="1" applyBorder="1" applyAlignment="1">
      <alignment horizontal="center"/>
    </xf>
    <xf numFmtId="0" fontId="4" fillId="0" borderId="10" xfId="1" applyFont="1" applyBorder="1" applyAlignment="1">
      <alignment wrapText="1"/>
    </xf>
    <xf numFmtId="0" fontId="17" fillId="0" borderId="6" xfId="1" applyFont="1" applyBorder="1"/>
    <xf numFmtId="0" fontId="17" fillId="0" borderId="0" xfId="1" applyFont="1"/>
    <xf numFmtId="0" fontId="2" fillId="5" borderId="0" xfId="1" applyFill="1" applyAlignment="1">
      <alignment wrapText="1"/>
    </xf>
    <xf numFmtId="0" fontId="4" fillId="0" borderId="0" xfId="1" applyFont="1" applyAlignment="1">
      <alignment wrapText="1"/>
    </xf>
    <xf numFmtId="166" fontId="16" fillId="0" borderId="0" xfId="1" applyNumberFormat="1" applyFont="1" applyAlignment="1">
      <alignment horizontal="center"/>
    </xf>
    <xf numFmtId="0" fontId="12" fillId="0" borderId="0" xfId="1" applyFont="1" applyAlignment="1">
      <alignment horizontal="center" vertical="center"/>
    </xf>
    <xf numFmtId="165" fontId="5" fillId="0" borderId="0" xfId="1" applyNumberFormat="1" applyFont="1" applyAlignment="1">
      <alignment horizontal="center"/>
    </xf>
    <xf numFmtId="19" fontId="0" fillId="0" borderId="0" xfId="0" applyNumberFormat="1"/>
    <xf numFmtId="0" fontId="1" fillId="0" borderId="11" xfId="0" applyFont="1" applyBorder="1"/>
    <xf numFmtId="49" fontId="1" fillId="5" borderId="11" xfId="0" applyNumberFormat="1" applyFont="1" applyFill="1" applyBorder="1" applyAlignment="1">
      <alignment horizontal="center"/>
    </xf>
    <xf numFmtId="168" fontId="24" fillId="0" borderId="0" xfId="2" applyNumberFormat="1" applyFont="1"/>
    <xf numFmtId="168" fontId="24" fillId="0" borderId="0" xfId="3" applyNumberFormat="1" applyFont="1" applyAlignment="1">
      <alignment vertical="center"/>
    </xf>
    <xf numFmtId="49" fontId="1" fillId="5" borderId="11" xfId="0" quotePrefix="1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5" fillId="0" borderId="0" xfId="4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8" fillId="0" borderId="12" xfId="1" applyFont="1" applyBorder="1" applyAlignment="1">
      <alignment horizontal="center" wrapText="1"/>
    </xf>
    <xf numFmtId="0" fontId="28" fillId="0" borderId="0" xfId="1" applyFont="1" applyAlignment="1">
      <alignment horizontal="center" wrapText="1"/>
    </xf>
    <xf numFmtId="0" fontId="4" fillId="0" borderId="3" xfId="1" applyFont="1" applyBorder="1" applyAlignment="1">
      <alignment wrapText="1"/>
    </xf>
    <xf numFmtId="167" fontId="16" fillId="6" borderId="2" xfId="1" applyNumberFormat="1" applyFont="1" applyFill="1" applyBorder="1" applyAlignment="1">
      <alignment horizontal="center"/>
    </xf>
    <xf numFmtId="166" fontId="16" fillId="6" borderId="5" xfId="1" applyNumberFormat="1" applyFont="1" applyFill="1" applyBorder="1" applyAlignment="1">
      <alignment horizontal="center"/>
    </xf>
    <xf numFmtId="0" fontId="15" fillId="6" borderId="5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/>
    </xf>
    <xf numFmtId="1" fontId="13" fillId="6" borderId="5" xfId="1" applyNumberFormat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 vertical="center"/>
    </xf>
    <xf numFmtId="0" fontId="12" fillId="6" borderId="5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/>
    </xf>
    <xf numFmtId="0" fontId="11" fillId="6" borderId="5" xfId="1" applyFont="1" applyFill="1" applyBorder="1" applyAlignment="1">
      <alignment horizontal="center" vertical="center"/>
    </xf>
    <xf numFmtId="0" fontId="10" fillId="6" borderId="5" xfId="1" applyFont="1" applyFill="1" applyBorder="1" applyAlignment="1">
      <alignment horizontal="center" vertical="center"/>
    </xf>
    <xf numFmtId="1" fontId="9" fillId="6" borderId="5" xfId="1" applyNumberFormat="1" applyFont="1" applyFill="1" applyBorder="1" applyAlignment="1">
      <alignment horizontal="center" vertical="center"/>
    </xf>
    <xf numFmtId="166" fontId="16" fillId="6" borderId="2" xfId="1" applyNumberFormat="1" applyFont="1" applyFill="1" applyBorder="1" applyAlignment="1">
      <alignment horizontal="center"/>
    </xf>
    <xf numFmtId="39" fontId="16" fillId="6" borderId="2" xfId="1" applyNumberFormat="1" applyFont="1" applyFill="1" applyBorder="1" applyAlignment="1">
      <alignment horizontal="center"/>
    </xf>
    <xf numFmtId="39" fontId="16" fillId="6" borderId="5" xfId="1" applyNumberFormat="1" applyFont="1" applyFill="1" applyBorder="1" applyAlignment="1">
      <alignment horizontal="center"/>
    </xf>
    <xf numFmtId="1" fontId="22" fillId="0" borderId="4" xfId="1" applyNumberFormat="1" applyFont="1" applyBorder="1" applyAlignment="1">
      <alignment horizontal="center"/>
    </xf>
    <xf numFmtId="0" fontId="5" fillId="0" borderId="7" xfId="1" applyFont="1" applyBorder="1"/>
    <xf numFmtId="165" fontId="5" fillId="0" borderId="7" xfId="1" applyNumberFormat="1" applyFont="1" applyBorder="1" applyAlignment="1">
      <alignment horizontal="center"/>
    </xf>
    <xf numFmtId="165" fontId="5" fillId="0" borderId="7" xfId="1" applyNumberFormat="1" applyFont="1" applyBorder="1" applyAlignment="1">
      <alignment horizontal="right" vertical="center"/>
    </xf>
    <xf numFmtId="0" fontId="3" fillId="2" borderId="0" xfId="1" applyFont="1" applyFill="1" applyAlignment="1">
      <alignment horizontal="center" vertical="center"/>
    </xf>
    <xf numFmtId="0" fontId="2" fillId="0" borderId="0" xfId="1"/>
    <xf numFmtId="0" fontId="32" fillId="9" borderId="0" xfId="1" applyFont="1" applyFill="1" applyAlignment="1">
      <alignment horizontal="center" vertical="center"/>
    </xf>
    <xf numFmtId="0" fontId="32" fillId="10" borderId="0" xfId="1" applyFont="1" applyFill="1"/>
    <xf numFmtId="0" fontId="33" fillId="10" borderId="0" xfId="4" applyFont="1" applyFill="1"/>
    <xf numFmtId="168" fontId="24" fillId="0" borderId="0" xfId="2" applyNumberFormat="1" applyFont="1" applyAlignment="1">
      <alignment horizontal="center"/>
    </xf>
    <xf numFmtId="168" fontId="24" fillId="0" borderId="0" xfId="3" applyNumberFormat="1" applyFont="1" applyAlignment="1">
      <alignment horizontal="center" vertical="center"/>
    </xf>
    <xf numFmtId="0" fontId="29" fillId="8" borderId="4" xfId="1" applyFont="1" applyFill="1" applyBorder="1" applyAlignment="1">
      <alignment horizontal="center" vertical="center" wrapText="1"/>
    </xf>
    <xf numFmtId="0" fontId="29" fillId="8" borderId="3" xfId="1" applyFont="1" applyFill="1" applyBorder="1" applyAlignment="1">
      <alignment horizontal="center" vertical="center" wrapText="1"/>
    </xf>
    <xf numFmtId="0" fontId="29" fillId="8" borderId="2" xfId="1" applyFont="1" applyFill="1" applyBorder="1" applyAlignment="1">
      <alignment horizontal="center" vertical="center" wrapText="1"/>
    </xf>
    <xf numFmtId="0" fontId="30" fillId="8" borderId="3" xfId="1" applyFont="1" applyFill="1" applyBorder="1" applyAlignment="1">
      <alignment vertical="center" wrapText="1"/>
    </xf>
    <xf numFmtId="0" fontId="30" fillId="8" borderId="2" xfId="1" applyFont="1" applyFill="1" applyBorder="1" applyAlignment="1">
      <alignment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wrapText="1"/>
    </xf>
    <xf numFmtId="0" fontId="18" fillId="3" borderId="4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wrapText="1"/>
    </xf>
    <xf numFmtId="0" fontId="16" fillId="0" borderId="4" xfId="1" applyFont="1" applyBorder="1" applyAlignment="1">
      <alignment horizontal="center"/>
    </xf>
    <xf numFmtId="0" fontId="16" fillId="0" borderId="4" xfId="1" applyFont="1" applyBorder="1" applyAlignment="1">
      <alignment horizontal="center" vertical="center"/>
    </xf>
    <xf numFmtId="0" fontId="29" fillId="8" borderId="4" xfId="1" applyFont="1" applyFill="1" applyBorder="1" applyAlignment="1">
      <alignment horizontal="center" wrapText="1"/>
    </xf>
    <xf numFmtId="0" fontId="30" fillId="8" borderId="3" xfId="1" applyFont="1" applyFill="1" applyBorder="1" applyAlignment="1">
      <alignment wrapText="1"/>
    </xf>
    <xf numFmtId="0" fontId="30" fillId="8" borderId="2" xfId="1" applyFont="1" applyFill="1" applyBorder="1" applyAlignment="1">
      <alignment wrapText="1"/>
    </xf>
    <xf numFmtId="0" fontId="18" fillId="4" borderId="4" xfId="1" applyFont="1" applyFill="1" applyBorder="1" applyAlignment="1">
      <alignment horizontal="center"/>
    </xf>
    <xf numFmtId="0" fontId="18" fillId="2" borderId="0" xfId="1" applyFont="1" applyFill="1" applyAlignment="1">
      <alignment horizontal="center"/>
    </xf>
    <xf numFmtId="0" fontId="2" fillId="0" borderId="0" xfId="1" applyAlignment="1">
      <alignment wrapText="1"/>
    </xf>
    <xf numFmtId="0" fontId="29" fillId="8" borderId="13" xfId="1" applyFont="1" applyFill="1" applyBorder="1" applyAlignment="1">
      <alignment horizontal="center" vertical="center" wrapText="1"/>
    </xf>
    <xf numFmtId="0" fontId="31" fillId="8" borderId="14" xfId="0" applyFont="1" applyFill="1" applyBorder="1" applyAlignment="1">
      <alignment vertical="center" wrapText="1"/>
    </xf>
    <xf numFmtId="0" fontId="31" fillId="8" borderId="15" xfId="0" applyFont="1" applyFill="1" applyBorder="1" applyAlignment="1">
      <alignment vertical="center" wrapText="1"/>
    </xf>
    <xf numFmtId="0" fontId="30" fillId="8" borderId="14" xfId="1" applyFont="1" applyFill="1" applyBorder="1" applyAlignment="1">
      <alignment vertical="center" wrapText="1"/>
    </xf>
    <xf numFmtId="0" fontId="18" fillId="7" borderId="4" xfId="1" applyFont="1" applyFill="1" applyBorder="1" applyAlignment="1">
      <alignment horizontal="center"/>
    </xf>
    <xf numFmtId="0" fontId="4" fillId="7" borderId="3" xfId="1" applyFont="1" applyFill="1" applyBorder="1" applyAlignment="1">
      <alignment wrapText="1"/>
    </xf>
  </cellXfs>
  <cellStyles count="5">
    <cellStyle name="Hyperlink" xfId="4" builtinId="8"/>
    <cellStyle name="Normal" xfId="0" builtinId="0"/>
    <cellStyle name="Normal 11" xfId="2" xr:uid="{00000000-0005-0000-0000-000003000000}"/>
    <cellStyle name="Normal 2" xfId="1" xr:uid="{00000000-0005-0000-0000-000004000000}"/>
    <cellStyle name="Normal 4" xfId="3" xr:uid="{00000000-0005-0000-0000-000005000000}"/>
  </cellStyles>
  <dxfs count="3"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le Style 1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FFC7CE"/>
      <color rgb="FF9C0006"/>
      <color rgb="FFE3C7CE"/>
      <color rgb="FFE3B9B9"/>
      <color rgb="FFFF6D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uwlax.sharepoint.com/:b:/s/FacultySenate/Ecd1dH4uDLNMhS4O-EGK1QkBKwHtWs0mjiV61YZC2Gw4pg?e=gmgdk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1019175</xdr:colOff>
      <xdr:row>2</xdr:row>
      <xdr:rowOff>0</xdr:rowOff>
    </xdr:from>
    <xdr:ext cx="0" cy="316230"/>
    <xdr:pic>
      <xdr:nvPicPr>
        <xdr:cNvPr id="2" name="Picture 1" descr="grey-stroke-19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646063" cy="664522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664522"/>
        </a:xfrm>
        <a:prstGeom prst="rect">
          <a:avLst/>
        </a:prstGeom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4" name="Picture 3" descr="grey-stroke-19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5" name="Picture 4" descr="grey-stroke-19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6" name="Picture 5" descr="grey-stroke-19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7" name="Picture 6" descr="grey-stroke-190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8" name="Picture 7" descr="grey-stroke-19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9" name="Picture 8" descr="grey-stroke-19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10" name="Picture 9" descr="grey-stroke-19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1019175</xdr:colOff>
      <xdr:row>2</xdr:row>
      <xdr:rowOff>0</xdr:rowOff>
    </xdr:from>
    <xdr:ext cx="0" cy="316230"/>
    <xdr:pic>
      <xdr:nvPicPr>
        <xdr:cNvPr id="2" name="Picture 1" descr="grey-stroke-19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646063" cy="664522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664522"/>
        </a:xfrm>
        <a:prstGeom prst="rect">
          <a:avLst/>
        </a:prstGeom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4" name="Picture 3" descr="grey-stroke-190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5" name="Picture 4" descr="grey-stroke-19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6" name="Picture 5" descr="grey-stroke-19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7" name="Picture 6" descr="grey-stroke-19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8" name="Picture 7" descr="grey-stroke-190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9" name="Picture 8" descr="grey-stroke-190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10" name="Picture 9" descr="grey-stroke-19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1019175</xdr:colOff>
      <xdr:row>2</xdr:row>
      <xdr:rowOff>0</xdr:rowOff>
    </xdr:from>
    <xdr:ext cx="0" cy="316230"/>
    <xdr:pic>
      <xdr:nvPicPr>
        <xdr:cNvPr id="2" name="Picture 1" descr="grey-stroke-19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646063" cy="664522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664522"/>
        </a:xfrm>
        <a:prstGeom prst="rect">
          <a:avLst/>
        </a:prstGeom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4" name="Picture 3" descr="grey-stroke-19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5" name="Picture 4" descr="grey-stroke-190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6" name="Picture 5" descr="grey-stroke-190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7" name="Picture 6" descr="grey-stroke-190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8" name="Picture 7" descr="grey-stroke-190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9" name="Picture 8" descr="grey-stroke-190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1019175</xdr:colOff>
      <xdr:row>2</xdr:row>
      <xdr:rowOff>0</xdr:rowOff>
    </xdr:from>
    <xdr:ext cx="0" cy="316230"/>
    <xdr:pic>
      <xdr:nvPicPr>
        <xdr:cNvPr id="10" name="Picture 9" descr="grey-stroke-190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2385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47</xdr:row>
      <xdr:rowOff>0</xdr:rowOff>
    </xdr:from>
    <xdr:to>
      <xdr:col>5</xdr:col>
      <xdr:colOff>152400</xdr:colOff>
      <xdr:row>47</xdr:row>
      <xdr:rowOff>152400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E96C40-79C9-290E-B540-6CC2F6B2D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4660" y="1107948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REPORT" backgroundRefresh="0" connectionId="1" xr16:uid="{00000000-0016-0000-0400-000002000000}" autoFormatId="16" applyNumberFormats="0" applyBorderFormats="0" applyFontFormats="0" applyPatternFormats="0" applyAlignmentFormats="0" applyWidthHeightFormats="0">
  <queryTableRefresh nextId="15">
    <queryTableFields count="7">
      <queryTableField id="8" name="Term" tableColumnId="8"/>
      <queryTableField id="9" name="Class Number" tableColumnId="9"/>
      <queryTableField id="3" name="SUBJECT" tableColumnId="3"/>
      <queryTableField id="10" name="Catalog" tableColumnId="10"/>
      <queryTableField id="11" name="Course Description" tableColumnId="11"/>
      <queryTableField id="12" name="Section" tableColumnId="12"/>
      <queryTableField id="13" name="Enrollment" tableColumnId="1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REPORT" backgroundRefresh="0" connectionId="2" xr16:uid="{00000000-0016-0000-0500-000003000000}" autoFormatId="16" applyNumberFormats="0" applyBorderFormats="0" applyFontFormats="0" applyPatternFormats="0" applyAlignmentFormats="0" applyWidthHeightFormats="0">
  <queryTableRefresh nextId="15">
    <queryTableFields count="7">
      <queryTableField id="8" name="Term" tableColumnId="8"/>
      <queryTableField id="9" name="Class Number" tableColumnId="9"/>
      <queryTableField id="3" name="SUBJECT" tableColumnId="3"/>
      <queryTableField id="10" name="Catalog" tableColumnId="10"/>
      <queryTableField id="11" name="Course Description" tableColumnId="11"/>
      <queryTableField id="12" name="Section" tableColumnId="12"/>
      <queryTableField id="13" name="Enrollment" tableColumnId="1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REPORT" backgroundRefresh="0" connectionId="3" xr16:uid="{00000000-0016-0000-0600-000004000000}" autoFormatId="16" applyNumberFormats="0" applyBorderFormats="0" applyFontFormats="0" applyPatternFormats="0" applyAlignmentFormats="0" applyWidthHeightFormats="0">
  <queryTableRefresh nextId="15">
    <queryTableFields count="7">
      <queryTableField id="8" name="Term" tableColumnId="8"/>
      <queryTableField id="9" name="Class Number" tableColumnId="9"/>
      <queryTableField id="3" name="SUBJECT" tableColumnId="3"/>
      <queryTableField id="10" name="Catalog" tableColumnId="10"/>
      <queryTableField id="11" name="Course Description" tableColumnId="11"/>
      <queryTableField id="12" name="Section" tableColumnId="12"/>
      <queryTableField id="13" name="Enrollment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Sess1Enroll" displayName="Sess1Enroll" ref="A7:G462" tableType="queryTable" totalsRowCount="1">
  <autoFilter ref="A7:G461" xr:uid="{00000000-0009-0000-0100-000005000000}"/>
  <tableColumns count="7">
    <tableColumn id="8" xr3:uid="{00000000-0010-0000-0200-000008000000}" uniqueName="8" name="Term" queryTableFieldId="8"/>
    <tableColumn id="9" xr3:uid="{00000000-0010-0000-0200-000009000000}" uniqueName="9" name="Class Number" queryTableFieldId="9"/>
    <tableColumn id="3" xr3:uid="{00000000-0010-0000-0200-000003000000}" uniqueName="3" name="Subject" queryTableFieldId="3"/>
    <tableColumn id="10" xr3:uid="{00000000-0010-0000-0200-00000A000000}" uniqueName="10" name="Catalog" queryTableFieldId="10"/>
    <tableColumn id="11" xr3:uid="{00000000-0010-0000-0200-00000B000000}" uniqueName="11" name="Course Description" queryTableFieldId="11"/>
    <tableColumn id="12" xr3:uid="{00000000-0010-0000-0200-00000C000000}" uniqueName="12" name="Section" queryTableFieldId="12"/>
    <tableColumn id="13" xr3:uid="{00000000-0010-0000-0200-00000D000000}" uniqueName="13" name="Enrollment" queryTableFieldId="13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Sess2Enroll" displayName="Sess2Enroll" ref="A7:G462" tableType="queryTable" totalsRowCount="1">
  <autoFilter ref="A7:G461" xr:uid="{00000000-0009-0000-0100-000006000000}"/>
  <tableColumns count="7">
    <tableColumn id="8" xr3:uid="{00000000-0010-0000-0300-000008000000}" uniqueName="8" name="Term" queryTableFieldId="8"/>
    <tableColumn id="9" xr3:uid="{00000000-0010-0000-0300-000009000000}" uniqueName="9" name="Class Number" queryTableFieldId="9"/>
    <tableColumn id="3" xr3:uid="{00000000-0010-0000-0300-000003000000}" uniqueName="3" name="Subject" queryTableFieldId="3"/>
    <tableColumn id="10" xr3:uid="{00000000-0010-0000-0300-00000A000000}" uniqueName="10" name="Catalog" queryTableFieldId="10"/>
    <tableColumn id="11" xr3:uid="{00000000-0010-0000-0300-00000B000000}" uniqueName="11" name="Course Description" queryTableFieldId="11"/>
    <tableColumn id="12" xr3:uid="{00000000-0010-0000-0300-00000C000000}" uniqueName="12" name="Section" queryTableFieldId="12"/>
    <tableColumn id="13" xr3:uid="{00000000-0010-0000-0300-00000D000000}" uniqueName="13" name="Enrollment" queryTableFieldId="13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Sess3Enroll" displayName="Sess3Enroll" ref="A7:G462" tableType="queryTable" totalsRowCount="1">
  <autoFilter ref="A7:G461" xr:uid="{00000000-0009-0000-0100-000007000000}"/>
  <tableColumns count="7">
    <tableColumn id="8" xr3:uid="{00000000-0010-0000-0400-000008000000}" uniqueName="8" name="Term" queryTableFieldId="8"/>
    <tableColumn id="9" xr3:uid="{00000000-0010-0000-0400-000009000000}" uniqueName="9" name="Class Number" queryTableFieldId="9"/>
    <tableColumn id="3" xr3:uid="{00000000-0010-0000-0400-000003000000}" uniqueName="3" name="Subject" queryTableFieldId="3"/>
    <tableColumn id="10" xr3:uid="{00000000-0010-0000-0400-00000A000000}" uniqueName="10" name="Catalog" queryTableFieldId="10"/>
    <tableColumn id="11" xr3:uid="{00000000-0010-0000-0400-00000B000000}" uniqueName="11" name="Course Description" queryTableFieldId="11"/>
    <tableColumn id="12" xr3:uid="{00000000-0010-0000-0400-00000C000000}" uniqueName="12" name="Section" queryTableFieldId="12"/>
    <tableColumn id="13" xr3:uid="{00000000-0010-0000-0400-00000D000000}" uniqueName="13" name="Enrollment" queryTableFieldId="13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uwlax.sharepoint.com/:b:/s/FacultySenate/Ecd1dH4uDLNMhS4O-EGK1QkBKwHtWs0mjiV61YZC2Gw4pg?e=gmgdk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4"/>
  <sheetViews>
    <sheetView workbookViewId="0">
      <selection activeCell="B1" sqref="B1"/>
    </sheetView>
  </sheetViews>
  <sheetFormatPr defaultColWidth="8.85546875" defaultRowHeight="12.75" x14ac:dyDescent="0.2"/>
  <cols>
    <col min="1" max="1" width="13.7109375" bestFit="1" customWidth="1"/>
    <col min="2" max="2" width="22.140625" bestFit="1" customWidth="1"/>
  </cols>
  <sheetData>
    <row r="1" spans="1:2" x14ac:dyDescent="0.2">
      <c r="A1" s="1" t="s">
        <v>281</v>
      </c>
      <c r="B1" s="1">
        <v>43591</v>
      </c>
    </row>
    <row r="2" spans="1:2" x14ac:dyDescent="0.2">
      <c r="A2" s="30" t="s">
        <v>280</v>
      </c>
      <c r="B2" s="30">
        <v>0.24310185185185185</v>
      </c>
    </row>
    <row r="3" spans="1:2" x14ac:dyDescent="0.2">
      <c r="A3" t="s">
        <v>279</v>
      </c>
      <c r="B3" t="s">
        <v>252</v>
      </c>
    </row>
    <row r="4" spans="1:2" x14ac:dyDescent="0.2">
      <c r="A4" t="s">
        <v>278</v>
      </c>
      <c r="B4" t="s">
        <v>487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461"/>
  <sheetViews>
    <sheetView zoomScaleNormal="100" workbookViewId="0">
      <selection sqref="A1:G1"/>
    </sheetView>
  </sheetViews>
  <sheetFormatPr defaultColWidth="8.85546875" defaultRowHeight="12.75" x14ac:dyDescent="0.2"/>
  <cols>
    <col min="1" max="1" width="8" bestFit="1" customWidth="1"/>
    <col min="2" max="2" width="15.85546875" bestFit="1" customWidth="1"/>
    <col min="3" max="3" width="10.140625" bestFit="1" customWidth="1"/>
    <col min="4" max="4" width="10.28515625" bestFit="1" customWidth="1"/>
    <col min="5" max="5" width="29.85546875" customWidth="1"/>
    <col min="6" max="6" width="10.140625" bestFit="1" customWidth="1"/>
    <col min="7" max="7" width="13.140625" bestFit="1" customWidth="1"/>
  </cols>
  <sheetData>
    <row r="1" spans="1:20" x14ac:dyDescent="0.2">
      <c r="A1" s="68" t="s">
        <v>276</v>
      </c>
      <c r="B1" s="68"/>
      <c r="C1" s="68"/>
      <c r="D1" s="68"/>
      <c r="E1" s="68"/>
      <c r="F1" s="68"/>
      <c r="G1" s="6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x14ac:dyDescent="0.2">
      <c r="A2" s="69" t="s">
        <v>277</v>
      </c>
      <c r="B2" s="69"/>
      <c r="C2" s="69"/>
      <c r="D2" s="69"/>
      <c r="E2" s="69"/>
      <c r="F2" s="69"/>
      <c r="G2" s="69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x14ac:dyDescent="0.2">
      <c r="A3" s="69" t="s">
        <v>424</v>
      </c>
      <c r="B3" s="69"/>
      <c r="C3" s="69"/>
      <c r="D3" s="69"/>
      <c r="E3" s="69"/>
      <c r="F3" s="69"/>
      <c r="G3" s="69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x14ac:dyDescent="0.2">
      <c r="A4" s="69" t="str">
        <f>TEXT(RefreshDate!B1,"dddd, mmmm d yyyy")&amp;" YTD"</f>
        <v>Monday, May 6 2019 YTD</v>
      </c>
      <c r="B4" s="69"/>
      <c r="C4" s="69"/>
      <c r="D4" s="69"/>
      <c r="E4" s="69"/>
      <c r="F4" s="69"/>
      <c r="G4" s="69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x14ac:dyDescent="0.2">
      <c r="A5" s="31" t="s">
        <v>422</v>
      </c>
      <c r="B5" s="32" t="s">
        <v>488</v>
      </c>
    </row>
    <row r="6" spans="1:20" x14ac:dyDescent="0.2">
      <c r="A6" s="31" t="s">
        <v>423</v>
      </c>
      <c r="B6" s="32" t="s">
        <v>575</v>
      </c>
    </row>
    <row r="7" spans="1:20" x14ac:dyDescent="0.2">
      <c r="A7" t="s">
        <v>0</v>
      </c>
      <c r="B7" t="s">
        <v>1</v>
      </c>
      <c r="C7" t="s">
        <v>2</v>
      </c>
      <c r="D7" t="s">
        <v>419</v>
      </c>
      <c r="E7" t="s">
        <v>420</v>
      </c>
      <c r="F7" t="s">
        <v>421</v>
      </c>
      <c r="G7" t="s">
        <v>271</v>
      </c>
    </row>
    <row r="8" spans="1:20" x14ac:dyDescent="0.2">
      <c r="A8" t="s">
        <v>488</v>
      </c>
      <c r="B8">
        <v>1436</v>
      </c>
      <c r="C8" t="s">
        <v>20</v>
      </c>
      <c r="D8" t="s">
        <v>404</v>
      </c>
      <c r="E8" t="s">
        <v>21</v>
      </c>
      <c r="F8" t="s">
        <v>69</v>
      </c>
      <c r="G8">
        <v>30</v>
      </c>
    </row>
    <row r="9" spans="1:20" x14ac:dyDescent="0.2">
      <c r="A9" t="s">
        <v>488</v>
      </c>
      <c r="B9">
        <v>1622</v>
      </c>
      <c r="C9" t="s">
        <v>20</v>
      </c>
      <c r="D9" t="s">
        <v>404</v>
      </c>
      <c r="E9" t="s">
        <v>21</v>
      </c>
      <c r="F9" t="s">
        <v>153</v>
      </c>
      <c r="G9">
        <v>28</v>
      </c>
    </row>
    <row r="10" spans="1:20" x14ac:dyDescent="0.2">
      <c r="A10" t="s">
        <v>488</v>
      </c>
      <c r="B10">
        <v>1435</v>
      </c>
      <c r="C10" t="s">
        <v>20</v>
      </c>
      <c r="D10" t="s">
        <v>282</v>
      </c>
      <c r="E10" t="s">
        <v>22</v>
      </c>
      <c r="F10" t="s">
        <v>9</v>
      </c>
      <c r="G10">
        <v>36</v>
      </c>
    </row>
    <row r="11" spans="1:20" x14ac:dyDescent="0.2">
      <c r="A11" t="s">
        <v>488</v>
      </c>
      <c r="B11">
        <v>1001</v>
      </c>
      <c r="C11" t="s">
        <v>20</v>
      </c>
      <c r="D11" t="s">
        <v>282</v>
      </c>
      <c r="E11" t="s">
        <v>22</v>
      </c>
      <c r="F11" t="s">
        <v>69</v>
      </c>
      <c r="G11">
        <v>35</v>
      </c>
    </row>
    <row r="12" spans="1:20" x14ac:dyDescent="0.2">
      <c r="A12" t="s">
        <v>488</v>
      </c>
      <c r="B12">
        <v>1623</v>
      </c>
      <c r="C12" t="s">
        <v>20</v>
      </c>
      <c r="D12" t="s">
        <v>290</v>
      </c>
      <c r="E12" t="s">
        <v>453</v>
      </c>
      <c r="F12" t="s">
        <v>9</v>
      </c>
      <c r="G12">
        <v>29</v>
      </c>
    </row>
    <row r="13" spans="1:20" x14ac:dyDescent="0.2">
      <c r="A13" t="s">
        <v>488</v>
      </c>
      <c r="B13">
        <v>2099</v>
      </c>
      <c r="C13" t="s">
        <v>20</v>
      </c>
      <c r="D13" t="s">
        <v>283</v>
      </c>
      <c r="E13" t="s">
        <v>59</v>
      </c>
      <c r="F13" t="s">
        <v>70</v>
      </c>
      <c r="G13">
        <v>4</v>
      </c>
    </row>
    <row r="14" spans="1:20" x14ac:dyDescent="0.2">
      <c r="A14" t="s">
        <v>488</v>
      </c>
      <c r="B14">
        <v>2100</v>
      </c>
      <c r="C14" t="s">
        <v>20</v>
      </c>
      <c r="D14" t="s">
        <v>283</v>
      </c>
      <c r="E14" t="s">
        <v>59</v>
      </c>
      <c r="F14" t="s">
        <v>33</v>
      </c>
      <c r="G14">
        <v>2</v>
      </c>
    </row>
    <row r="15" spans="1:20" x14ac:dyDescent="0.2">
      <c r="A15" t="s">
        <v>488</v>
      </c>
      <c r="B15">
        <v>1893</v>
      </c>
      <c r="C15" t="s">
        <v>160</v>
      </c>
      <c r="D15" t="s">
        <v>334</v>
      </c>
      <c r="E15" t="s">
        <v>633</v>
      </c>
      <c r="F15" t="s">
        <v>621</v>
      </c>
      <c r="G15">
        <v>2</v>
      </c>
    </row>
    <row r="16" spans="1:20" x14ac:dyDescent="0.2">
      <c r="A16" t="s">
        <v>488</v>
      </c>
      <c r="B16">
        <v>1235</v>
      </c>
      <c r="C16" t="s">
        <v>160</v>
      </c>
      <c r="D16" t="s">
        <v>341</v>
      </c>
      <c r="E16" t="s">
        <v>158</v>
      </c>
      <c r="F16" t="s">
        <v>9</v>
      </c>
      <c r="G16">
        <v>16</v>
      </c>
    </row>
    <row r="17" spans="1:7" x14ac:dyDescent="0.2">
      <c r="A17" t="s">
        <v>488</v>
      </c>
      <c r="B17">
        <v>1266</v>
      </c>
      <c r="C17" t="s">
        <v>160</v>
      </c>
      <c r="D17" t="s">
        <v>527</v>
      </c>
      <c r="E17" t="s">
        <v>175</v>
      </c>
      <c r="F17" t="s">
        <v>9</v>
      </c>
      <c r="G17">
        <v>28</v>
      </c>
    </row>
    <row r="18" spans="1:7" x14ac:dyDescent="0.2">
      <c r="A18" t="s">
        <v>488</v>
      </c>
      <c r="B18">
        <v>2027</v>
      </c>
      <c r="C18" t="s">
        <v>157</v>
      </c>
      <c r="D18" t="s">
        <v>646</v>
      </c>
      <c r="E18" t="s">
        <v>647</v>
      </c>
      <c r="F18" t="s">
        <v>621</v>
      </c>
      <c r="G18">
        <v>4</v>
      </c>
    </row>
    <row r="19" spans="1:7" x14ac:dyDescent="0.2">
      <c r="A19" t="s">
        <v>488</v>
      </c>
      <c r="B19">
        <v>1233</v>
      </c>
      <c r="C19" t="s">
        <v>157</v>
      </c>
      <c r="D19" t="s">
        <v>341</v>
      </c>
      <c r="E19" t="s">
        <v>158</v>
      </c>
      <c r="F19" t="s">
        <v>9</v>
      </c>
      <c r="G19">
        <v>3</v>
      </c>
    </row>
    <row r="20" spans="1:7" x14ac:dyDescent="0.2">
      <c r="A20" t="s">
        <v>488</v>
      </c>
      <c r="B20">
        <v>1423</v>
      </c>
      <c r="C20" t="s">
        <v>157</v>
      </c>
      <c r="D20" t="s">
        <v>402</v>
      </c>
      <c r="E20" t="s">
        <v>233</v>
      </c>
      <c r="F20" t="s">
        <v>70</v>
      </c>
      <c r="G20">
        <v>15</v>
      </c>
    </row>
    <row r="21" spans="1:7" x14ac:dyDescent="0.2">
      <c r="A21" t="s">
        <v>488</v>
      </c>
      <c r="B21">
        <v>1292</v>
      </c>
      <c r="C21" t="s">
        <v>32</v>
      </c>
      <c r="D21" t="s">
        <v>361</v>
      </c>
      <c r="E21" t="s">
        <v>34</v>
      </c>
      <c r="F21" t="s">
        <v>69</v>
      </c>
      <c r="G21">
        <v>34</v>
      </c>
    </row>
    <row r="22" spans="1:7" x14ac:dyDescent="0.2">
      <c r="A22" t="s">
        <v>488</v>
      </c>
      <c r="B22">
        <v>1296</v>
      </c>
      <c r="C22" t="s">
        <v>32</v>
      </c>
      <c r="D22" t="s">
        <v>361</v>
      </c>
      <c r="E22" t="s">
        <v>34</v>
      </c>
      <c r="F22" t="s">
        <v>153</v>
      </c>
      <c r="G22">
        <v>34</v>
      </c>
    </row>
    <row r="23" spans="1:7" x14ac:dyDescent="0.2">
      <c r="A23" t="s">
        <v>488</v>
      </c>
      <c r="B23">
        <v>1529</v>
      </c>
      <c r="C23" t="s">
        <v>32</v>
      </c>
      <c r="D23" t="s">
        <v>454</v>
      </c>
      <c r="E23" t="s">
        <v>444</v>
      </c>
      <c r="F23" t="s">
        <v>69</v>
      </c>
      <c r="G23">
        <v>25</v>
      </c>
    </row>
    <row r="24" spans="1:7" x14ac:dyDescent="0.2">
      <c r="A24" t="s">
        <v>488</v>
      </c>
      <c r="B24">
        <v>1936</v>
      </c>
      <c r="C24" t="s">
        <v>32</v>
      </c>
      <c r="D24" t="s">
        <v>454</v>
      </c>
      <c r="E24" t="s">
        <v>444</v>
      </c>
      <c r="F24" t="s">
        <v>183</v>
      </c>
      <c r="G24">
        <v>19</v>
      </c>
    </row>
    <row r="25" spans="1:7" x14ac:dyDescent="0.2">
      <c r="A25" t="s">
        <v>488</v>
      </c>
      <c r="B25">
        <v>2035</v>
      </c>
      <c r="C25" t="s">
        <v>32</v>
      </c>
      <c r="D25" t="s">
        <v>454</v>
      </c>
      <c r="E25" t="s">
        <v>444</v>
      </c>
      <c r="F25" t="s">
        <v>153</v>
      </c>
      <c r="G25">
        <v>13</v>
      </c>
    </row>
    <row r="26" spans="1:7" x14ac:dyDescent="0.2">
      <c r="A26" t="s">
        <v>488</v>
      </c>
      <c r="B26">
        <v>1342</v>
      </c>
      <c r="C26" t="s">
        <v>32</v>
      </c>
      <c r="D26" t="s">
        <v>287</v>
      </c>
      <c r="E26" t="s">
        <v>208</v>
      </c>
      <c r="F26" t="s">
        <v>69</v>
      </c>
      <c r="G26">
        <v>27</v>
      </c>
    </row>
    <row r="27" spans="1:7" x14ac:dyDescent="0.2">
      <c r="A27" t="s">
        <v>488</v>
      </c>
      <c r="B27">
        <v>1955</v>
      </c>
      <c r="C27" t="s">
        <v>512</v>
      </c>
      <c r="D27" t="s">
        <v>323</v>
      </c>
      <c r="E27" t="s">
        <v>516</v>
      </c>
      <c r="F27" t="s">
        <v>70</v>
      </c>
      <c r="G27">
        <v>5</v>
      </c>
    </row>
    <row r="28" spans="1:7" x14ac:dyDescent="0.2">
      <c r="A28" t="s">
        <v>488</v>
      </c>
      <c r="B28">
        <v>1956</v>
      </c>
      <c r="C28" t="s">
        <v>512</v>
      </c>
      <c r="D28" t="s">
        <v>323</v>
      </c>
      <c r="E28" t="s">
        <v>516</v>
      </c>
      <c r="F28" t="s">
        <v>113</v>
      </c>
      <c r="G28">
        <v>5</v>
      </c>
    </row>
    <row r="29" spans="1:7" x14ac:dyDescent="0.2">
      <c r="A29" t="s">
        <v>488</v>
      </c>
      <c r="B29">
        <v>1954</v>
      </c>
      <c r="C29" t="s">
        <v>512</v>
      </c>
      <c r="D29" t="s">
        <v>528</v>
      </c>
      <c r="E29" t="s">
        <v>515</v>
      </c>
      <c r="F29" t="s">
        <v>70</v>
      </c>
      <c r="G29">
        <v>5</v>
      </c>
    </row>
    <row r="30" spans="1:7" x14ac:dyDescent="0.2">
      <c r="A30" t="s">
        <v>488</v>
      </c>
      <c r="B30">
        <v>1957</v>
      </c>
      <c r="C30" t="s">
        <v>512</v>
      </c>
      <c r="D30" t="s">
        <v>528</v>
      </c>
      <c r="E30" t="s">
        <v>515</v>
      </c>
      <c r="F30" t="s">
        <v>113</v>
      </c>
      <c r="G30">
        <v>5</v>
      </c>
    </row>
    <row r="31" spans="1:7" x14ac:dyDescent="0.2">
      <c r="A31" t="s">
        <v>488</v>
      </c>
      <c r="B31">
        <v>1952</v>
      </c>
      <c r="C31" t="s">
        <v>512</v>
      </c>
      <c r="D31" t="s">
        <v>396</v>
      </c>
      <c r="E31" t="s">
        <v>513</v>
      </c>
      <c r="F31" t="s">
        <v>70</v>
      </c>
      <c r="G31">
        <v>5</v>
      </c>
    </row>
    <row r="32" spans="1:7" x14ac:dyDescent="0.2">
      <c r="A32" t="s">
        <v>488</v>
      </c>
      <c r="B32">
        <v>1953</v>
      </c>
      <c r="C32" t="s">
        <v>512</v>
      </c>
      <c r="D32" t="s">
        <v>529</v>
      </c>
      <c r="E32" t="s">
        <v>514</v>
      </c>
      <c r="F32" t="s">
        <v>70</v>
      </c>
      <c r="G32">
        <v>5</v>
      </c>
    </row>
    <row r="33" spans="1:7" x14ac:dyDescent="0.2">
      <c r="A33" t="s">
        <v>488</v>
      </c>
      <c r="B33">
        <v>1370</v>
      </c>
      <c r="C33" t="s">
        <v>3</v>
      </c>
      <c r="D33" t="s">
        <v>295</v>
      </c>
      <c r="E33" t="s">
        <v>215</v>
      </c>
      <c r="F33" t="s">
        <v>70</v>
      </c>
      <c r="G33">
        <v>9</v>
      </c>
    </row>
    <row r="34" spans="1:7" x14ac:dyDescent="0.2">
      <c r="A34" t="s">
        <v>488</v>
      </c>
      <c r="B34">
        <v>1371</v>
      </c>
      <c r="C34" t="s">
        <v>3</v>
      </c>
      <c r="D34" t="s">
        <v>295</v>
      </c>
      <c r="E34" t="s">
        <v>215</v>
      </c>
      <c r="F34" t="s">
        <v>113</v>
      </c>
      <c r="G34">
        <v>9</v>
      </c>
    </row>
    <row r="35" spans="1:7" x14ac:dyDescent="0.2">
      <c r="A35" t="s">
        <v>488</v>
      </c>
      <c r="B35">
        <v>1920</v>
      </c>
      <c r="C35" t="s">
        <v>3</v>
      </c>
      <c r="D35" t="s">
        <v>346</v>
      </c>
      <c r="E35" t="s">
        <v>165</v>
      </c>
      <c r="F35" t="s">
        <v>113</v>
      </c>
      <c r="G35">
        <v>20</v>
      </c>
    </row>
    <row r="36" spans="1:7" x14ac:dyDescent="0.2">
      <c r="A36" t="s">
        <v>488</v>
      </c>
      <c r="B36">
        <v>1918</v>
      </c>
      <c r="C36" t="s">
        <v>3</v>
      </c>
      <c r="D36" t="s">
        <v>346</v>
      </c>
      <c r="E36" t="s">
        <v>165</v>
      </c>
      <c r="F36" t="s">
        <v>17</v>
      </c>
      <c r="G36">
        <v>20</v>
      </c>
    </row>
    <row r="37" spans="1:7" x14ac:dyDescent="0.2">
      <c r="A37" t="s">
        <v>488</v>
      </c>
      <c r="B37">
        <v>1921</v>
      </c>
      <c r="C37" t="s">
        <v>3</v>
      </c>
      <c r="D37" t="s">
        <v>334</v>
      </c>
      <c r="E37" t="s">
        <v>148</v>
      </c>
      <c r="F37" t="s">
        <v>70</v>
      </c>
      <c r="G37">
        <v>31</v>
      </c>
    </row>
    <row r="38" spans="1:7" x14ac:dyDescent="0.2">
      <c r="A38" t="s">
        <v>488</v>
      </c>
      <c r="B38">
        <v>1923</v>
      </c>
      <c r="C38" t="s">
        <v>3</v>
      </c>
      <c r="D38" t="s">
        <v>334</v>
      </c>
      <c r="E38" t="s">
        <v>148</v>
      </c>
      <c r="F38" t="s">
        <v>113</v>
      </c>
      <c r="G38">
        <v>24</v>
      </c>
    </row>
    <row r="39" spans="1:7" x14ac:dyDescent="0.2">
      <c r="A39" t="s">
        <v>488</v>
      </c>
      <c r="B39">
        <v>1924</v>
      </c>
      <c r="C39" t="s">
        <v>3</v>
      </c>
      <c r="D39" t="s">
        <v>334</v>
      </c>
      <c r="E39" t="s">
        <v>148</v>
      </c>
      <c r="F39" t="s">
        <v>185</v>
      </c>
      <c r="G39">
        <v>7</v>
      </c>
    </row>
    <row r="40" spans="1:7" x14ac:dyDescent="0.2">
      <c r="A40" t="s">
        <v>488</v>
      </c>
      <c r="B40">
        <v>1933</v>
      </c>
      <c r="C40" t="s">
        <v>3</v>
      </c>
      <c r="D40" t="s">
        <v>355</v>
      </c>
      <c r="E40" t="s">
        <v>177</v>
      </c>
      <c r="F40" t="s">
        <v>113</v>
      </c>
      <c r="G40">
        <v>24</v>
      </c>
    </row>
    <row r="41" spans="1:7" x14ac:dyDescent="0.2">
      <c r="A41" t="s">
        <v>488</v>
      </c>
      <c r="B41">
        <v>1934</v>
      </c>
      <c r="C41" t="s">
        <v>3</v>
      </c>
      <c r="D41" t="s">
        <v>355</v>
      </c>
      <c r="E41" t="s">
        <v>177</v>
      </c>
      <c r="F41" t="s">
        <v>185</v>
      </c>
      <c r="G41">
        <v>24</v>
      </c>
    </row>
    <row r="42" spans="1:7" x14ac:dyDescent="0.2">
      <c r="A42" t="s">
        <v>488</v>
      </c>
      <c r="B42">
        <v>1932</v>
      </c>
      <c r="C42" t="s">
        <v>3</v>
      </c>
      <c r="D42" t="s">
        <v>355</v>
      </c>
      <c r="E42" t="s">
        <v>177</v>
      </c>
      <c r="F42" t="s">
        <v>17</v>
      </c>
      <c r="G42">
        <v>48</v>
      </c>
    </row>
    <row r="43" spans="1:7" x14ac:dyDescent="0.2">
      <c r="A43" t="s">
        <v>488</v>
      </c>
      <c r="B43">
        <v>1376</v>
      </c>
      <c r="C43" t="s">
        <v>3</v>
      </c>
      <c r="D43" t="s">
        <v>616</v>
      </c>
      <c r="E43" t="s">
        <v>219</v>
      </c>
      <c r="F43" t="s">
        <v>70</v>
      </c>
      <c r="G43">
        <v>16</v>
      </c>
    </row>
    <row r="44" spans="1:7" x14ac:dyDescent="0.2">
      <c r="A44" t="s">
        <v>488</v>
      </c>
      <c r="B44">
        <v>1925</v>
      </c>
      <c r="C44" t="s">
        <v>3</v>
      </c>
      <c r="D44" t="s">
        <v>283</v>
      </c>
      <c r="E44" t="s">
        <v>71</v>
      </c>
      <c r="F44" t="s">
        <v>70</v>
      </c>
      <c r="G44">
        <v>1</v>
      </c>
    </row>
    <row r="45" spans="1:7" x14ac:dyDescent="0.2">
      <c r="A45" t="s">
        <v>488</v>
      </c>
      <c r="B45">
        <v>1926</v>
      </c>
      <c r="C45" t="s">
        <v>3</v>
      </c>
      <c r="D45" t="s">
        <v>283</v>
      </c>
      <c r="E45" t="s">
        <v>71</v>
      </c>
      <c r="F45" t="s">
        <v>33</v>
      </c>
      <c r="G45">
        <v>1</v>
      </c>
    </row>
    <row r="46" spans="1:7" x14ac:dyDescent="0.2">
      <c r="A46" t="s">
        <v>488</v>
      </c>
      <c r="B46">
        <v>2071</v>
      </c>
      <c r="C46" t="s">
        <v>3</v>
      </c>
      <c r="D46" t="s">
        <v>417</v>
      </c>
      <c r="E46" t="s">
        <v>5</v>
      </c>
      <c r="F46" t="s">
        <v>70</v>
      </c>
      <c r="G46">
        <v>1</v>
      </c>
    </row>
    <row r="47" spans="1:7" x14ac:dyDescent="0.2">
      <c r="A47" t="s">
        <v>488</v>
      </c>
      <c r="B47">
        <v>2105</v>
      </c>
      <c r="C47" t="s">
        <v>3</v>
      </c>
      <c r="D47" t="s">
        <v>417</v>
      </c>
      <c r="E47" t="s">
        <v>5</v>
      </c>
      <c r="F47" t="s">
        <v>33</v>
      </c>
      <c r="G47">
        <v>1</v>
      </c>
    </row>
    <row r="48" spans="1:7" x14ac:dyDescent="0.2">
      <c r="A48" t="s">
        <v>488</v>
      </c>
      <c r="B48">
        <v>2119</v>
      </c>
      <c r="C48" t="s">
        <v>3</v>
      </c>
      <c r="D48" t="s">
        <v>417</v>
      </c>
      <c r="E48" t="s">
        <v>5</v>
      </c>
      <c r="F48" t="s">
        <v>78</v>
      </c>
      <c r="G48">
        <v>1</v>
      </c>
    </row>
    <row r="49" spans="1:7" x14ac:dyDescent="0.2">
      <c r="A49" t="s">
        <v>488</v>
      </c>
      <c r="B49">
        <v>1004</v>
      </c>
      <c r="C49" t="s">
        <v>3</v>
      </c>
      <c r="D49" t="s">
        <v>284</v>
      </c>
      <c r="E49" t="s">
        <v>72</v>
      </c>
      <c r="F49" t="s">
        <v>70</v>
      </c>
      <c r="G49">
        <v>12</v>
      </c>
    </row>
    <row r="50" spans="1:7" x14ac:dyDescent="0.2">
      <c r="A50" t="s">
        <v>488</v>
      </c>
      <c r="B50">
        <v>1327</v>
      </c>
      <c r="C50" t="s">
        <v>3</v>
      </c>
      <c r="D50" t="s">
        <v>373</v>
      </c>
      <c r="E50" t="s">
        <v>202</v>
      </c>
      <c r="F50" t="s">
        <v>70</v>
      </c>
      <c r="G50">
        <v>12</v>
      </c>
    </row>
    <row r="51" spans="1:7" x14ac:dyDescent="0.2">
      <c r="A51" t="s">
        <v>488</v>
      </c>
      <c r="B51">
        <v>1005</v>
      </c>
      <c r="C51" t="s">
        <v>3</v>
      </c>
      <c r="D51" t="s">
        <v>601</v>
      </c>
      <c r="E51" t="s">
        <v>73</v>
      </c>
      <c r="F51" t="s">
        <v>70</v>
      </c>
      <c r="G51">
        <v>6</v>
      </c>
    </row>
    <row r="52" spans="1:7" x14ac:dyDescent="0.2">
      <c r="A52" t="s">
        <v>488</v>
      </c>
      <c r="B52">
        <v>1929</v>
      </c>
      <c r="C52" t="s">
        <v>3</v>
      </c>
      <c r="D52" t="s">
        <v>648</v>
      </c>
      <c r="E52" t="s">
        <v>49</v>
      </c>
      <c r="F52" t="s">
        <v>70</v>
      </c>
      <c r="G52">
        <v>1</v>
      </c>
    </row>
    <row r="53" spans="1:7" x14ac:dyDescent="0.2">
      <c r="A53" t="s">
        <v>488</v>
      </c>
      <c r="B53">
        <v>1285</v>
      </c>
      <c r="C53" t="s">
        <v>66</v>
      </c>
      <c r="D53" t="s">
        <v>363</v>
      </c>
      <c r="E53" t="s">
        <v>67</v>
      </c>
      <c r="F53" t="s">
        <v>9</v>
      </c>
      <c r="G53">
        <v>28</v>
      </c>
    </row>
    <row r="54" spans="1:7" x14ac:dyDescent="0.2">
      <c r="A54" t="s">
        <v>488</v>
      </c>
      <c r="B54">
        <v>2090</v>
      </c>
      <c r="C54" t="s">
        <v>481</v>
      </c>
      <c r="D54" t="s">
        <v>283</v>
      </c>
      <c r="E54" t="s">
        <v>482</v>
      </c>
      <c r="F54" t="s">
        <v>103</v>
      </c>
      <c r="G54">
        <v>4</v>
      </c>
    </row>
    <row r="55" spans="1:7" x14ac:dyDescent="0.2">
      <c r="A55" t="s">
        <v>488</v>
      </c>
      <c r="B55">
        <v>2091</v>
      </c>
      <c r="C55" t="s">
        <v>481</v>
      </c>
      <c r="D55" t="s">
        <v>283</v>
      </c>
      <c r="E55" t="s">
        <v>482</v>
      </c>
      <c r="F55" t="s">
        <v>105</v>
      </c>
      <c r="G55">
        <v>1</v>
      </c>
    </row>
    <row r="56" spans="1:7" x14ac:dyDescent="0.2">
      <c r="A56" t="s">
        <v>488</v>
      </c>
      <c r="B56">
        <v>2092</v>
      </c>
      <c r="C56" t="s">
        <v>481</v>
      </c>
      <c r="D56" t="s">
        <v>283</v>
      </c>
      <c r="E56" t="s">
        <v>482</v>
      </c>
      <c r="F56" t="s">
        <v>525</v>
      </c>
      <c r="G56">
        <v>1</v>
      </c>
    </row>
    <row r="57" spans="1:7" x14ac:dyDescent="0.2">
      <c r="A57" t="s">
        <v>488</v>
      </c>
      <c r="B57">
        <v>1014</v>
      </c>
      <c r="C57" t="s">
        <v>76</v>
      </c>
      <c r="D57" t="s">
        <v>427</v>
      </c>
      <c r="E57" t="s">
        <v>77</v>
      </c>
      <c r="F57" t="s">
        <v>33</v>
      </c>
      <c r="G57">
        <v>1</v>
      </c>
    </row>
    <row r="58" spans="1:7" x14ac:dyDescent="0.2">
      <c r="A58" t="s">
        <v>488</v>
      </c>
      <c r="B58">
        <v>1019</v>
      </c>
      <c r="C58" t="s">
        <v>81</v>
      </c>
      <c r="D58" t="s">
        <v>286</v>
      </c>
      <c r="E58" t="s">
        <v>82</v>
      </c>
      <c r="F58" t="s">
        <v>70</v>
      </c>
      <c r="G58">
        <v>30</v>
      </c>
    </row>
    <row r="59" spans="1:7" x14ac:dyDescent="0.2">
      <c r="A59" t="s">
        <v>488</v>
      </c>
      <c r="B59">
        <v>1020</v>
      </c>
      <c r="C59" t="s">
        <v>81</v>
      </c>
      <c r="D59" t="s">
        <v>286</v>
      </c>
      <c r="E59" t="s">
        <v>82</v>
      </c>
      <c r="F59" t="s">
        <v>437</v>
      </c>
      <c r="G59">
        <v>30</v>
      </c>
    </row>
    <row r="60" spans="1:7" x14ac:dyDescent="0.2">
      <c r="A60" t="s">
        <v>488</v>
      </c>
      <c r="B60">
        <v>1269</v>
      </c>
      <c r="C60" t="s">
        <v>81</v>
      </c>
      <c r="D60" t="s">
        <v>286</v>
      </c>
      <c r="E60" t="s">
        <v>82</v>
      </c>
      <c r="F60" t="s">
        <v>185</v>
      </c>
      <c r="G60">
        <v>28</v>
      </c>
    </row>
    <row r="61" spans="1:7" x14ac:dyDescent="0.2">
      <c r="A61" t="s">
        <v>488</v>
      </c>
      <c r="B61">
        <v>1021</v>
      </c>
      <c r="C61" t="s">
        <v>81</v>
      </c>
      <c r="D61" t="s">
        <v>286</v>
      </c>
      <c r="E61" t="s">
        <v>82</v>
      </c>
      <c r="F61" t="s">
        <v>438</v>
      </c>
      <c r="G61">
        <v>2</v>
      </c>
    </row>
    <row r="62" spans="1:7" x14ac:dyDescent="0.2">
      <c r="A62" t="s">
        <v>488</v>
      </c>
      <c r="B62">
        <v>1208</v>
      </c>
      <c r="C62" t="s">
        <v>81</v>
      </c>
      <c r="D62" t="s">
        <v>313</v>
      </c>
      <c r="E62" t="s">
        <v>149</v>
      </c>
      <c r="F62" t="s">
        <v>70</v>
      </c>
      <c r="G62">
        <v>23</v>
      </c>
    </row>
    <row r="63" spans="1:7" x14ac:dyDescent="0.2">
      <c r="A63" t="s">
        <v>488</v>
      </c>
      <c r="B63">
        <v>1209</v>
      </c>
      <c r="C63" t="s">
        <v>81</v>
      </c>
      <c r="D63" t="s">
        <v>313</v>
      </c>
      <c r="E63" t="s">
        <v>149</v>
      </c>
      <c r="F63" t="s">
        <v>437</v>
      </c>
      <c r="G63">
        <v>23</v>
      </c>
    </row>
    <row r="64" spans="1:7" x14ac:dyDescent="0.2">
      <c r="A64" t="s">
        <v>488</v>
      </c>
      <c r="B64">
        <v>1210</v>
      </c>
      <c r="C64" t="s">
        <v>81</v>
      </c>
      <c r="D64" t="s">
        <v>313</v>
      </c>
      <c r="E64" t="s">
        <v>149</v>
      </c>
      <c r="F64" t="s">
        <v>185</v>
      </c>
      <c r="G64">
        <v>23</v>
      </c>
    </row>
    <row r="65" spans="1:7" x14ac:dyDescent="0.2">
      <c r="A65" t="s">
        <v>488</v>
      </c>
      <c r="B65">
        <v>1338</v>
      </c>
      <c r="C65" t="s">
        <v>81</v>
      </c>
      <c r="D65" t="s">
        <v>359</v>
      </c>
      <c r="E65" t="s">
        <v>206</v>
      </c>
      <c r="F65" t="s">
        <v>70</v>
      </c>
      <c r="G65">
        <v>20</v>
      </c>
    </row>
    <row r="66" spans="1:7" x14ac:dyDescent="0.2">
      <c r="A66" t="s">
        <v>488</v>
      </c>
      <c r="B66">
        <v>1339</v>
      </c>
      <c r="C66" t="s">
        <v>81</v>
      </c>
      <c r="D66" t="s">
        <v>359</v>
      </c>
      <c r="E66" t="s">
        <v>206</v>
      </c>
      <c r="F66" t="s">
        <v>185</v>
      </c>
      <c r="G66">
        <v>18</v>
      </c>
    </row>
    <row r="67" spans="1:7" x14ac:dyDescent="0.2">
      <c r="A67" t="s">
        <v>488</v>
      </c>
      <c r="B67">
        <v>2126</v>
      </c>
      <c r="C67" t="s">
        <v>81</v>
      </c>
      <c r="D67" t="s">
        <v>359</v>
      </c>
      <c r="E67" t="s">
        <v>206</v>
      </c>
      <c r="F67" t="s">
        <v>438</v>
      </c>
      <c r="G67">
        <v>2</v>
      </c>
    </row>
    <row r="68" spans="1:7" x14ac:dyDescent="0.2">
      <c r="A68" t="s">
        <v>488</v>
      </c>
      <c r="B68">
        <v>1022</v>
      </c>
      <c r="C68" t="s">
        <v>81</v>
      </c>
      <c r="D68" t="s">
        <v>287</v>
      </c>
      <c r="E68" t="s">
        <v>83</v>
      </c>
      <c r="F68" t="s">
        <v>70</v>
      </c>
      <c r="G68">
        <v>23</v>
      </c>
    </row>
    <row r="69" spans="1:7" x14ac:dyDescent="0.2">
      <c r="A69" t="s">
        <v>488</v>
      </c>
      <c r="B69">
        <v>1023</v>
      </c>
      <c r="C69" t="s">
        <v>81</v>
      </c>
      <c r="D69" t="s">
        <v>287</v>
      </c>
      <c r="E69" t="s">
        <v>83</v>
      </c>
      <c r="F69" t="s">
        <v>185</v>
      </c>
      <c r="G69">
        <v>13</v>
      </c>
    </row>
    <row r="70" spans="1:7" x14ac:dyDescent="0.2">
      <c r="A70" t="s">
        <v>488</v>
      </c>
      <c r="B70">
        <v>1024</v>
      </c>
      <c r="C70" t="s">
        <v>81</v>
      </c>
      <c r="D70" t="s">
        <v>287</v>
      </c>
      <c r="E70" t="s">
        <v>83</v>
      </c>
      <c r="F70" t="s">
        <v>438</v>
      </c>
      <c r="G70">
        <v>10</v>
      </c>
    </row>
    <row r="71" spans="1:7" x14ac:dyDescent="0.2">
      <c r="A71" t="s">
        <v>488</v>
      </c>
      <c r="B71">
        <v>1025</v>
      </c>
      <c r="C71" t="s">
        <v>81</v>
      </c>
      <c r="D71" t="s">
        <v>288</v>
      </c>
      <c r="E71" t="s">
        <v>84</v>
      </c>
      <c r="F71" t="s">
        <v>70</v>
      </c>
      <c r="G71">
        <v>20</v>
      </c>
    </row>
    <row r="72" spans="1:7" x14ac:dyDescent="0.2">
      <c r="A72" t="s">
        <v>488</v>
      </c>
      <c r="B72">
        <v>1026</v>
      </c>
      <c r="C72" t="s">
        <v>81</v>
      </c>
      <c r="D72" t="s">
        <v>289</v>
      </c>
      <c r="E72" t="s">
        <v>85</v>
      </c>
      <c r="F72" t="s">
        <v>70</v>
      </c>
      <c r="G72">
        <v>16</v>
      </c>
    </row>
    <row r="73" spans="1:7" x14ac:dyDescent="0.2">
      <c r="A73" t="s">
        <v>488</v>
      </c>
      <c r="B73">
        <v>1027</v>
      </c>
      <c r="C73" t="s">
        <v>81</v>
      </c>
      <c r="D73" t="s">
        <v>290</v>
      </c>
      <c r="E73" t="s">
        <v>86</v>
      </c>
      <c r="F73" t="s">
        <v>70</v>
      </c>
      <c r="G73">
        <v>12</v>
      </c>
    </row>
    <row r="74" spans="1:7" x14ac:dyDescent="0.2">
      <c r="A74" t="s">
        <v>488</v>
      </c>
      <c r="B74">
        <v>1028</v>
      </c>
      <c r="C74" t="s">
        <v>81</v>
      </c>
      <c r="D74" t="s">
        <v>290</v>
      </c>
      <c r="E74" t="s">
        <v>86</v>
      </c>
      <c r="F74" t="s">
        <v>185</v>
      </c>
      <c r="G74">
        <v>12</v>
      </c>
    </row>
    <row r="75" spans="1:7" x14ac:dyDescent="0.2">
      <c r="A75" t="s">
        <v>488</v>
      </c>
      <c r="B75">
        <v>2046</v>
      </c>
      <c r="C75" t="s">
        <v>81</v>
      </c>
      <c r="D75" t="s">
        <v>435</v>
      </c>
      <c r="E75" t="s">
        <v>6</v>
      </c>
      <c r="F75" t="s">
        <v>70</v>
      </c>
      <c r="G75">
        <v>1</v>
      </c>
    </row>
    <row r="76" spans="1:7" x14ac:dyDescent="0.2">
      <c r="A76" t="s">
        <v>488</v>
      </c>
      <c r="B76">
        <v>2143</v>
      </c>
      <c r="C76" t="s">
        <v>81</v>
      </c>
      <c r="D76" t="s">
        <v>417</v>
      </c>
      <c r="E76" t="s">
        <v>170</v>
      </c>
      <c r="F76" t="s">
        <v>78</v>
      </c>
      <c r="G76">
        <v>1</v>
      </c>
    </row>
    <row r="77" spans="1:7" x14ac:dyDescent="0.2">
      <c r="A77" t="s">
        <v>488</v>
      </c>
      <c r="B77">
        <v>1032</v>
      </c>
      <c r="C77" t="s">
        <v>87</v>
      </c>
      <c r="D77" t="s">
        <v>291</v>
      </c>
      <c r="E77" t="s">
        <v>88</v>
      </c>
      <c r="F77" t="s">
        <v>33</v>
      </c>
      <c r="G77">
        <v>5</v>
      </c>
    </row>
    <row r="78" spans="1:7" x14ac:dyDescent="0.2">
      <c r="A78" t="s">
        <v>488</v>
      </c>
      <c r="B78">
        <v>1031</v>
      </c>
      <c r="C78" t="s">
        <v>87</v>
      </c>
      <c r="D78" t="s">
        <v>291</v>
      </c>
      <c r="E78" t="s">
        <v>88</v>
      </c>
      <c r="F78" t="s">
        <v>17</v>
      </c>
      <c r="G78">
        <v>5</v>
      </c>
    </row>
    <row r="79" spans="1:7" x14ac:dyDescent="0.2">
      <c r="A79" t="s">
        <v>488</v>
      </c>
      <c r="B79">
        <v>1033</v>
      </c>
      <c r="C79" t="s">
        <v>87</v>
      </c>
      <c r="D79" t="s">
        <v>291</v>
      </c>
      <c r="E79" t="s">
        <v>88</v>
      </c>
      <c r="F79" t="s">
        <v>89</v>
      </c>
      <c r="G79">
        <v>5</v>
      </c>
    </row>
    <row r="80" spans="1:7" x14ac:dyDescent="0.2">
      <c r="A80" t="s">
        <v>488</v>
      </c>
      <c r="B80">
        <v>1034</v>
      </c>
      <c r="C80" t="s">
        <v>87</v>
      </c>
      <c r="D80" t="s">
        <v>292</v>
      </c>
      <c r="E80" t="s">
        <v>90</v>
      </c>
      <c r="F80" t="s">
        <v>17</v>
      </c>
      <c r="G80">
        <v>5</v>
      </c>
    </row>
    <row r="81" spans="1:7" x14ac:dyDescent="0.2">
      <c r="A81" t="s">
        <v>488</v>
      </c>
      <c r="B81">
        <v>1035</v>
      </c>
      <c r="C81" t="s">
        <v>87</v>
      </c>
      <c r="D81" t="s">
        <v>292</v>
      </c>
      <c r="E81" t="s">
        <v>90</v>
      </c>
      <c r="F81" t="s">
        <v>7</v>
      </c>
      <c r="G81">
        <v>5</v>
      </c>
    </row>
    <row r="82" spans="1:7" x14ac:dyDescent="0.2">
      <c r="A82" t="s">
        <v>488</v>
      </c>
      <c r="B82">
        <v>1308</v>
      </c>
      <c r="C82" t="s">
        <v>87</v>
      </c>
      <c r="D82" t="s">
        <v>293</v>
      </c>
      <c r="E82" t="s">
        <v>91</v>
      </c>
      <c r="F82" t="s">
        <v>70</v>
      </c>
      <c r="G82">
        <v>3</v>
      </c>
    </row>
    <row r="83" spans="1:7" x14ac:dyDescent="0.2">
      <c r="A83" t="s">
        <v>488</v>
      </c>
      <c r="B83">
        <v>1036</v>
      </c>
      <c r="C83" t="s">
        <v>87</v>
      </c>
      <c r="D83" t="s">
        <v>293</v>
      </c>
      <c r="E83" t="s">
        <v>91</v>
      </c>
      <c r="F83" t="s">
        <v>33</v>
      </c>
      <c r="G83">
        <v>1</v>
      </c>
    </row>
    <row r="84" spans="1:7" x14ac:dyDescent="0.2">
      <c r="A84" t="s">
        <v>488</v>
      </c>
      <c r="B84">
        <v>1430</v>
      </c>
      <c r="C84" t="s">
        <v>36</v>
      </c>
      <c r="D84" t="s">
        <v>294</v>
      </c>
      <c r="E84" t="s">
        <v>236</v>
      </c>
      <c r="F84" t="s">
        <v>70</v>
      </c>
      <c r="G84">
        <v>16</v>
      </c>
    </row>
    <row r="85" spans="1:7" x14ac:dyDescent="0.2">
      <c r="A85" t="s">
        <v>488</v>
      </c>
      <c r="B85">
        <v>1306</v>
      </c>
      <c r="C85" t="s">
        <v>36</v>
      </c>
      <c r="D85" t="s">
        <v>366</v>
      </c>
      <c r="E85" t="s">
        <v>191</v>
      </c>
      <c r="F85" t="s">
        <v>9</v>
      </c>
      <c r="G85">
        <v>18</v>
      </c>
    </row>
    <row r="86" spans="1:7" x14ac:dyDescent="0.2">
      <c r="A86" t="s">
        <v>488</v>
      </c>
      <c r="B86">
        <v>2031</v>
      </c>
      <c r="C86" t="s">
        <v>36</v>
      </c>
      <c r="D86" t="s">
        <v>649</v>
      </c>
      <c r="E86" t="s">
        <v>650</v>
      </c>
      <c r="F86" t="s">
        <v>621</v>
      </c>
      <c r="G86">
        <v>10</v>
      </c>
    </row>
    <row r="87" spans="1:7" x14ac:dyDescent="0.2">
      <c r="A87" t="s">
        <v>488</v>
      </c>
      <c r="B87">
        <v>1286</v>
      </c>
      <c r="C87" t="s">
        <v>36</v>
      </c>
      <c r="D87" t="s">
        <v>287</v>
      </c>
      <c r="E87" t="s">
        <v>182</v>
      </c>
      <c r="F87" t="s">
        <v>153</v>
      </c>
      <c r="G87">
        <v>18</v>
      </c>
    </row>
    <row r="88" spans="1:7" x14ac:dyDescent="0.2">
      <c r="A88" t="s">
        <v>488</v>
      </c>
      <c r="B88">
        <v>1890</v>
      </c>
      <c r="C88" t="s">
        <v>36</v>
      </c>
      <c r="D88" t="s">
        <v>530</v>
      </c>
      <c r="E88" t="s">
        <v>495</v>
      </c>
      <c r="F88" t="s">
        <v>9</v>
      </c>
      <c r="G88">
        <v>15</v>
      </c>
    </row>
    <row r="89" spans="1:7" x14ac:dyDescent="0.2">
      <c r="A89" t="s">
        <v>488</v>
      </c>
      <c r="B89">
        <v>1889</v>
      </c>
      <c r="C89" t="s">
        <v>36</v>
      </c>
      <c r="D89" t="s">
        <v>367</v>
      </c>
      <c r="E89" t="s">
        <v>494</v>
      </c>
      <c r="F89" t="s">
        <v>69</v>
      </c>
      <c r="G89">
        <v>24</v>
      </c>
    </row>
    <row r="90" spans="1:7" x14ac:dyDescent="0.2">
      <c r="A90" t="s">
        <v>488</v>
      </c>
      <c r="B90">
        <v>2145</v>
      </c>
      <c r="C90" t="s">
        <v>36</v>
      </c>
      <c r="D90" t="s">
        <v>651</v>
      </c>
      <c r="E90" t="s">
        <v>652</v>
      </c>
      <c r="F90" t="s">
        <v>621</v>
      </c>
      <c r="G90">
        <v>5</v>
      </c>
    </row>
    <row r="91" spans="1:7" x14ac:dyDescent="0.2">
      <c r="A91" t="s">
        <v>488</v>
      </c>
      <c r="B91">
        <v>2032</v>
      </c>
      <c r="C91" t="s">
        <v>36</v>
      </c>
      <c r="D91" t="s">
        <v>653</v>
      </c>
      <c r="E91" t="s">
        <v>654</v>
      </c>
      <c r="F91" t="s">
        <v>621</v>
      </c>
      <c r="G91">
        <v>15</v>
      </c>
    </row>
    <row r="92" spans="1:7" x14ac:dyDescent="0.2">
      <c r="A92" t="s">
        <v>488</v>
      </c>
      <c r="B92">
        <v>1313</v>
      </c>
      <c r="C92" t="s">
        <v>92</v>
      </c>
      <c r="D92" t="s">
        <v>369</v>
      </c>
      <c r="E92" t="s">
        <v>194</v>
      </c>
      <c r="F92" t="s">
        <v>69</v>
      </c>
      <c r="G92">
        <v>27</v>
      </c>
    </row>
    <row r="93" spans="1:7" x14ac:dyDescent="0.2">
      <c r="A93" t="s">
        <v>488</v>
      </c>
      <c r="B93">
        <v>2094</v>
      </c>
      <c r="C93" t="s">
        <v>92</v>
      </c>
      <c r="D93" t="s">
        <v>283</v>
      </c>
      <c r="E93" t="s">
        <v>93</v>
      </c>
      <c r="F93" t="s">
        <v>70</v>
      </c>
      <c r="G93">
        <v>4</v>
      </c>
    </row>
    <row r="94" spans="1:7" x14ac:dyDescent="0.2">
      <c r="A94" t="s">
        <v>488</v>
      </c>
      <c r="B94">
        <v>1453</v>
      </c>
      <c r="C94" t="s">
        <v>64</v>
      </c>
      <c r="D94" t="s">
        <v>413</v>
      </c>
      <c r="E94" t="s">
        <v>244</v>
      </c>
      <c r="F94" t="s">
        <v>65</v>
      </c>
      <c r="G94">
        <v>9</v>
      </c>
    </row>
    <row r="95" spans="1:7" x14ac:dyDescent="0.2">
      <c r="A95" t="s">
        <v>488</v>
      </c>
      <c r="B95">
        <v>1452</v>
      </c>
      <c r="C95" t="s">
        <v>64</v>
      </c>
      <c r="D95" t="s">
        <v>412</v>
      </c>
      <c r="E95" t="s">
        <v>243</v>
      </c>
      <c r="F95" t="s">
        <v>65</v>
      </c>
      <c r="G95">
        <v>9</v>
      </c>
    </row>
    <row r="96" spans="1:7" x14ac:dyDescent="0.2">
      <c r="A96" t="s">
        <v>488</v>
      </c>
      <c r="B96">
        <v>1237</v>
      </c>
      <c r="C96" t="s">
        <v>64</v>
      </c>
      <c r="D96" t="s">
        <v>342</v>
      </c>
      <c r="E96" t="s">
        <v>161</v>
      </c>
      <c r="F96" t="s">
        <v>65</v>
      </c>
      <c r="G96">
        <v>12</v>
      </c>
    </row>
    <row r="97" spans="1:7" x14ac:dyDescent="0.2">
      <c r="A97" t="s">
        <v>488</v>
      </c>
      <c r="B97">
        <v>1316</v>
      </c>
      <c r="C97" t="s">
        <v>64</v>
      </c>
      <c r="D97" t="s">
        <v>370</v>
      </c>
      <c r="E97" t="s">
        <v>196</v>
      </c>
      <c r="F97" t="s">
        <v>65</v>
      </c>
      <c r="G97">
        <v>10</v>
      </c>
    </row>
    <row r="98" spans="1:7" x14ac:dyDescent="0.2">
      <c r="A98" t="s">
        <v>488</v>
      </c>
      <c r="B98">
        <v>1242</v>
      </c>
      <c r="C98" t="s">
        <v>64</v>
      </c>
      <c r="D98" t="s">
        <v>348</v>
      </c>
      <c r="E98" t="s">
        <v>166</v>
      </c>
      <c r="F98" t="s">
        <v>65</v>
      </c>
      <c r="G98">
        <v>9</v>
      </c>
    </row>
    <row r="99" spans="1:7" x14ac:dyDescent="0.2">
      <c r="A99" t="s">
        <v>488</v>
      </c>
      <c r="B99">
        <v>1317</v>
      </c>
      <c r="C99" t="s">
        <v>64</v>
      </c>
      <c r="D99" t="s">
        <v>299</v>
      </c>
      <c r="E99" t="s">
        <v>197</v>
      </c>
      <c r="F99" t="s">
        <v>65</v>
      </c>
      <c r="G99">
        <v>1</v>
      </c>
    </row>
    <row r="100" spans="1:7" x14ac:dyDescent="0.2">
      <c r="A100" t="s">
        <v>488</v>
      </c>
      <c r="B100">
        <v>1318</v>
      </c>
      <c r="C100" t="s">
        <v>64</v>
      </c>
      <c r="D100" t="s">
        <v>371</v>
      </c>
      <c r="E100" t="s">
        <v>198</v>
      </c>
      <c r="F100" t="s">
        <v>65</v>
      </c>
      <c r="G100">
        <v>3</v>
      </c>
    </row>
    <row r="101" spans="1:7" x14ac:dyDescent="0.2">
      <c r="A101" t="s">
        <v>488</v>
      </c>
      <c r="B101">
        <v>1384</v>
      </c>
      <c r="C101" t="s">
        <v>388</v>
      </c>
      <c r="D101" t="s">
        <v>323</v>
      </c>
      <c r="E101" t="s">
        <v>389</v>
      </c>
      <c r="F101" t="s">
        <v>23</v>
      </c>
      <c r="G101">
        <v>4</v>
      </c>
    </row>
    <row r="102" spans="1:7" x14ac:dyDescent="0.2">
      <c r="A102" t="s">
        <v>488</v>
      </c>
      <c r="B102">
        <v>1385</v>
      </c>
      <c r="C102" t="s">
        <v>388</v>
      </c>
      <c r="D102" t="s">
        <v>390</v>
      </c>
      <c r="E102" t="s">
        <v>391</v>
      </c>
      <c r="F102" t="s">
        <v>23</v>
      </c>
      <c r="G102">
        <v>13</v>
      </c>
    </row>
    <row r="103" spans="1:7" x14ac:dyDescent="0.2">
      <c r="A103" t="s">
        <v>488</v>
      </c>
      <c r="B103">
        <v>2043</v>
      </c>
      <c r="C103" t="s">
        <v>388</v>
      </c>
      <c r="D103" t="s">
        <v>415</v>
      </c>
      <c r="E103" t="s">
        <v>416</v>
      </c>
      <c r="F103" t="s">
        <v>23</v>
      </c>
      <c r="G103">
        <v>9</v>
      </c>
    </row>
    <row r="104" spans="1:7" x14ac:dyDescent="0.2">
      <c r="A104" t="s">
        <v>488</v>
      </c>
      <c r="B104">
        <v>1883</v>
      </c>
      <c r="C104" t="s">
        <v>388</v>
      </c>
      <c r="D104" t="s">
        <v>312</v>
      </c>
      <c r="E104" t="s">
        <v>531</v>
      </c>
      <c r="F104" t="s">
        <v>23</v>
      </c>
      <c r="G104">
        <v>3</v>
      </c>
    </row>
    <row r="105" spans="1:7" x14ac:dyDescent="0.2">
      <c r="A105" t="s">
        <v>488</v>
      </c>
      <c r="B105">
        <v>1884</v>
      </c>
      <c r="C105" t="s">
        <v>388</v>
      </c>
      <c r="D105" t="s">
        <v>532</v>
      </c>
      <c r="E105" t="s">
        <v>533</v>
      </c>
      <c r="F105" t="s">
        <v>23</v>
      </c>
      <c r="G105">
        <v>12</v>
      </c>
    </row>
    <row r="106" spans="1:7" x14ac:dyDescent="0.2">
      <c r="A106" t="s">
        <v>488</v>
      </c>
      <c r="B106">
        <v>1413</v>
      </c>
      <c r="C106" t="s">
        <v>388</v>
      </c>
      <c r="D106" t="s">
        <v>396</v>
      </c>
      <c r="E106" t="s">
        <v>397</v>
      </c>
      <c r="F106" t="s">
        <v>23</v>
      </c>
      <c r="G106">
        <v>17</v>
      </c>
    </row>
    <row r="107" spans="1:7" x14ac:dyDescent="0.2">
      <c r="A107" t="s">
        <v>488</v>
      </c>
      <c r="B107">
        <v>1565</v>
      </c>
      <c r="C107" t="s">
        <v>388</v>
      </c>
      <c r="D107" t="s">
        <v>383</v>
      </c>
      <c r="E107" t="s">
        <v>455</v>
      </c>
      <c r="F107" t="s">
        <v>23</v>
      </c>
      <c r="G107">
        <v>10</v>
      </c>
    </row>
    <row r="108" spans="1:7" x14ac:dyDescent="0.2">
      <c r="A108" t="s">
        <v>488</v>
      </c>
      <c r="B108">
        <v>1566</v>
      </c>
      <c r="C108" t="s">
        <v>388</v>
      </c>
      <c r="D108" t="s">
        <v>427</v>
      </c>
      <c r="E108" t="s">
        <v>456</v>
      </c>
      <c r="F108" t="s">
        <v>23</v>
      </c>
      <c r="G108">
        <v>14</v>
      </c>
    </row>
    <row r="109" spans="1:7" x14ac:dyDescent="0.2">
      <c r="A109" t="s">
        <v>488</v>
      </c>
      <c r="B109">
        <v>1414</v>
      </c>
      <c r="C109" t="s">
        <v>388</v>
      </c>
      <c r="D109" t="s">
        <v>353</v>
      </c>
      <c r="E109" t="s">
        <v>399</v>
      </c>
      <c r="F109" t="s">
        <v>23</v>
      </c>
      <c r="G109">
        <v>3</v>
      </c>
    </row>
    <row r="110" spans="1:7" x14ac:dyDescent="0.2">
      <c r="A110" t="s">
        <v>488</v>
      </c>
      <c r="B110">
        <v>1293</v>
      </c>
      <c r="C110" t="s">
        <v>24</v>
      </c>
      <c r="D110" t="s">
        <v>294</v>
      </c>
      <c r="E110" t="s">
        <v>25</v>
      </c>
      <c r="F110" t="s">
        <v>9</v>
      </c>
      <c r="G110">
        <v>27</v>
      </c>
    </row>
    <row r="111" spans="1:7" x14ac:dyDescent="0.2">
      <c r="A111" t="s">
        <v>488</v>
      </c>
      <c r="B111">
        <v>1039</v>
      </c>
      <c r="C111" t="s">
        <v>24</v>
      </c>
      <c r="D111" t="s">
        <v>294</v>
      </c>
      <c r="E111" t="s">
        <v>25</v>
      </c>
      <c r="F111" t="s">
        <v>35</v>
      </c>
      <c r="G111">
        <v>17</v>
      </c>
    </row>
    <row r="112" spans="1:7" x14ac:dyDescent="0.2">
      <c r="A112" t="s">
        <v>488</v>
      </c>
      <c r="B112">
        <v>1220</v>
      </c>
      <c r="C112" t="s">
        <v>24</v>
      </c>
      <c r="D112" t="s">
        <v>336</v>
      </c>
      <c r="E112" t="s">
        <v>26</v>
      </c>
      <c r="F112" t="s">
        <v>9</v>
      </c>
      <c r="G112">
        <v>28</v>
      </c>
    </row>
    <row r="113" spans="1:7" x14ac:dyDescent="0.2">
      <c r="A113" t="s">
        <v>488</v>
      </c>
      <c r="B113">
        <v>1378</v>
      </c>
      <c r="C113" t="s">
        <v>24</v>
      </c>
      <c r="D113" t="s">
        <v>366</v>
      </c>
      <c r="E113" t="s">
        <v>491</v>
      </c>
      <c r="F113" t="s">
        <v>153</v>
      </c>
      <c r="G113">
        <v>28</v>
      </c>
    </row>
    <row r="114" spans="1:7" x14ac:dyDescent="0.2">
      <c r="A114" t="s">
        <v>488</v>
      </c>
      <c r="B114">
        <v>1960</v>
      </c>
      <c r="C114" t="s">
        <v>24</v>
      </c>
      <c r="D114" t="s">
        <v>287</v>
      </c>
      <c r="E114" t="s">
        <v>519</v>
      </c>
      <c r="F114" t="s">
        <v>153</v>
      </c>
      <c r="G114">
        <v>28</v>
      </c>
    </row>
    <row r="115" spans="1:7" x14ac:dyDescent="0.2">
      <c r="A115" t="s">
        <v>488</v>
      </c>
      <c r="B115">
        <v>1334</v>
      </c>
      <c r="C115" t="s">
        <v>44</v>
      </c>
      <c r="D115" t="s">
        <v>374</v>
      </c>
      <c r="E115" t="s">
        <v>45</v>
      </c>
      <c r="F115" t="s">
        <v>69</v>
      </c>
      <c r="G115">
        <v>17</v>
      </c>
    </row>
    <row r="116" spans="1:7" x14ac:dyDescent="0.2">
      <c r="A116" t="s">
        <v>488</v>
      </c>
      <c r="B116">
        <v>1382</v>
      </c>
      <c r="C116" t="s">
        <v>44</v>
      </c>
      <c r="D116" t="s">
        <v>387</v>
      </c>
      <c r="E116" t="s">
        <v>52</v>
      </c>
      <c r="F116" t="s">
        <v>153</v>
      </c>
      <c r="G116">
        <v>29</v>
      </c>
    </row>
    <row r="117" spans="1:7" x14ac:dyDescent="0.2">
      <c r="A117" t="s">
        <v>488</v>
      </c>
      <c r="B117">
        <v>2028</v>
      </c>
      <c r="C117" t="s">
        <v>44</v>
      </c>
      <c r="D117" t="s">
        <v>303</v>
      </c>
      <c r="E117" t="s">
        <v>628</v>
      </c>
      <c r="F117" t="s">
        <v>621</v>
      </c>
      <c r="G117">
        <v>9</v>
      </c>
    </row>
    <row r="118" spans="1:7" x14ac:dyDescent="0.2">
      <c r="A118" t="s">
        <v>488</v>
      </c>
      <c r="B118">
        <v>1770</v>
      </c>
      <c r="C118" t="s">
        <v>44</v>
      </c>
      <c r="D118" t="s">
        <v>477</v>
      </c>
      <c r="E118" t="s">
        <v>492</v>
      </c>
      <c r="F118" t="s">
        <v>33</v>
      </c>
      <c r="G118">
        <v>14</v>
      </c>
    </row>
    <row r="119" spans="1:7" x14ac:dyDescent="0.2">
      <c r="A119" t="s">
        <v>488</v>
      </c>
      <c r="B119">
        <v>1771</v>
      </c>
      <c r="C119" t="s">
        <v>44</v>
      </c>
      <c r="D119" t="s">
        <v>477</v>
      </c>
      <c r="E119" t="s">
        <v>492</v>
      </c>
      <c r="F119" t="s">
        <v>493</v>
      </c>
      <c r="G119">
        <v>6</v>
      </c>
    </row>
    <row r="120" spans="1:7" x14ac:dyDescent="0.2">
      <c r="A120" t="s">
        <v>488</v>
      </c>
      <c r="B120">
        <v>1958</v>
      </c>
      <c r="C120" t="s">
        <v>44</v>
      </c>
      <c r="D120" t="s">
        <v>477</v>
      </c>
      <c r="E120" t="s">
        <v>492</v>
      </c>
      <c r="F120" t="s">
        <v>517</v>
      </c>
      <c r="G120">
        <v>8</v>
      </c>
    </row>
    <row r="121" spans="1:7" x14ac:dyDescent="0.2">
      <c r="A121" t="s">
        <v>488</v>
      </c>
      <c r="B121">
        <v>1427</v>
      </c>
      <c r="C121" t="s">
        <v>44</v>
      </c>
      <c r="D121" t="s">
        <v>402</v>
      </c>
      <c r="E121" t="s">
        <v>234</v>
      </c>
      <c r="F121" t="s">
        <v>70</v>
      </c>
      <c r="G121">
        <v>18</v>
      </c>
    </row>
    <row r="122" spans="1:7" x14ac:dyDescent="0.2">
      <c r="A122" t="s">
        <v>488</v>
      </c>
      <c r="B122">
        <v>1428</v>
      </c>
      <c r="C122" t="s">
        <v>44</v>
      </c>
      <c r="D122" t="s">
        <v>402</v>
      </c>
      <c r="E122" t="s">
        <v>234</v>
      </c>
      <c r="F122" t="s">
        <v>235</v>
      </c>
      <c r="G122">
        <v>10</v>
      </c>
    </row>
    <row r="123" spans="1:7" x14ac:dyDescent="0.2">
      <c r="A123" t="s">
        <v>488</v>
      </c>
      <c r="B123">
        <v>1959</v>
      </c>
      <c r="C123" t="s">
        <v>44</v>
      </c>
      <c r="D123" t="s">
        <v>402</v>
      </c>
      <c r="E123" t="s">
        <v>234</v>
      </c>
      <c r="F123" t="s">
        <v>518</v>
      </c>
      <c r="G123">
        <v>8</v>
      </c>
    </row>
    <row r="124" spans="1:7" x14ac:dyDescent="0.2">
      <c r="A124" t="s">
        <v>488</v>
      </c>
      <c r="B124">
        <v>1601</v>
      </c>
      <c r="C124" t="s">
        <v>44</v>
      </c>
      <c r="D124" t="s">
        <v>457</v>
      </c>
      <c r="E124" t="s">
        <v>448</v>
      </c>
      <c r="F124" t="s">
        <v>70</v>
      </c>
      <c r="G124">
        <v>18</v>
      </c>
    </row>
    <row r="125" spans="1:7" x14ac:dyDescent="0.2">
      <c r="A125" t="s">
        <v>488</v>
      </c>
      <c r="B125">
        <v>1381</v>
      </c>
      <c r="C125" t="s">
        <v>44</v>
      </c>
      <c r="D125" t="s">
        <v>386</v>
      </c>
      <c r="E125" t="s">
        <v>222</v>
      </c>
      <c r="F125" t="s">
        <v>153</v>
      </c>
      <c r="G125">
        <v>14</v>
      </c>
    </row>
    <row r="126" spans="1:7" x14ac:dyDescent="0.2">
      <c r="A126" t="s">
        <v>488</v>
      </c>
      <c r="B126">
        <v>1444</v>
      </c>
      <c r="C126" t="s">
        <v>44</v>
      </c>
      <c r="D126" t="s">
        <v>408</v>
      </c>
      <c r="E126" t="s">
        <v>241</v>
      </c>
      <c r="F126" t="s">
        <v>70</v>
      </c>
      <c r="G126">
        <v>18</v>
      </c>
    </row>
    <row r="127" spans="1:7" x14ac:dyDescent="0.2">
      <c r="A127" t="s">
        <v>488</v>
      </c>
      <c r="B127">
        <v>1772</v>
      </c>
      <c r="C127" t="s">
        <v>44</v>
      </c>
      <c r="D127" t="s">
        <v>408</v>
      </c>
      <c r="E127" t="s">
        <v>241</v>
      </c>
      <c r="F127" t="s">
        <v>33</v>
      </c>
      <c r="G127">
        <v>14</v>
      </c>
    </row>
    <row r="128" spans="1:7" x14ac:dyDescent="0.2">
      <c r="A128" t="s">
        <v>488</v>
      </c>
      <c r="B128">
        <v>2029</v>
      </c>
      <c r="C128" t="s">
        <v>44</v>
      </c>
      <c r="D128" t="s">
        <v>408</v>
      </c>
      <c r="E128" t="s">
        <v>241</v>
      </c>
      <c r="F128" t="s">
        <v>621</v>
      </c>
      <c r="G128">
        <v>9</v>
      </c>
    </row>
    <row r="129" spans="1:7" x14ac:dyDescent="0.2">
      <c r="A129" t="s">
        <v>488</v>
      </c>
      <c r="B129">
        <v>2075</v>
      </c>
      <c r="C129" t="s">
        <v>44</v>
      </c>
      <c r="D129" t="s">
        <v>583</v>
      </c>
      <c r="E129" t="s">
        <v>584</v>
      </c>
      <c r="F129" t="s">
        <v>23</v>
      </c>
      <c r="G129">
        <v>3</v>
      </c>
    </row>
    <row r="130" spans="1:7" x14ac:dyDescent="0.2">
      <c r="A130" t="s">
        <v>488</v>
      </c>
      <c r="B130">
        <v>2076</v>
      </c>
      <c r="C130" t="s">
        <v>44</v>
      </c>
      <c r="D130" t="s">
        <v>583</v>
      </c>
      <c r="E130" t="s">
        <v>584</v>
      </c>
      <c r="F130" t="s">
        <v>585</v>
      </c>
      <c r="G130">
        <v>3</v>
      </c>
    </row>
    <row r="131" spans="1:7" x14ac:dyDescent="0.2">
      <c r="A131" t="s">
        <v>488</v>
      </c>
      <c r="B131">
        <v>2077</v>
      </c>
      <c r="C131" t="s">
        <v>44</v>
      </c>
      <c r="D131" t="s">
        <v>583</v>
      </c>
      <c r="E131" t="s">
        <v>584</v>
      </c>
      <c r="F131" t="s">
        <v>155</v>
      </c>
      <c r="G131">
        <v>5</v>
      </c>
    </row>
    <row r="132" spans="1:7" x14ac:dyDescent="0.2">
      <c r="A132" t="s">
        <v>488</v>
      </c>
      <c r="B132">
        <v>2078</v>
      </c>
      <c r="C132" t="s">
        <v>44</v>
      </c>
      <c r="D132" t="s">
        <v>583</v>
      </c>
      <c r="E132" t="s">
        <v>584</v>
      </c>
      <c r="F132" t="s">
        <v>586</v>
      </c>
      <c r="G132">
        <v>5</v>
      </c>
    </row>
    <row r="133" spans="1:7" x14ac:dyDescent="0.2">
      <c r="A133" t="s">
        <v>488</v>
      </c>
      <c r="B133">
        <v>1961</v>
      </c>
      <c r="C133" t="s">
        <v>250</v>
      </c>
      <c r="D133" t="s">
        <v>579</v>
      </c>
      <c r="E133" t="s">
        <v>655</v>
      </c>
      <c r="F133" t="s">
        <v>656</v>
      </c>
      <c r="G133">
        <v>1</v>
      </c>
    </row>
    <row r="134" spans="1:7" x14ac:dyDescent="0.2">
      <c r="A134" t="s">
        <v>488</v>
      </c>
      <c r="B134">
        <v>1965</v>
      </c>
      <c r="C134" t="s">
        <v>250</v>
      </c>
      <c r="D134" t="s">
        <v>458</v>
      </c>
      <c r="E134" t="s">
        <v>459</v>
      </c>
      <c r="F134" t="s">
        <v>534</v>
      </c>
      <c r="G134">
        <v>10</v>
      </c>
    </row>
    <row r="135" spans="1:7" x14ac:dyDescent="0.2">
      <c r="A135" t="s">
        <v>488</v>
      </c>
      <c r="B135">
        <v>1974</v>
      </c>
      <c r="C135" t="s">
        <v>250</v>
      </c>
      <c r="D135" t="s">
        <v>657</v>
      </c>
      <c r="E135" t="s">
        <v>658</v>
      </c>
      <c r="F135" t="s">
        <v>656</v>
      </c>
      <c r="G135">
        <v>1</v>
      </c>
    </row>
    <row r="136" spans="1:7" x14ac:dyDescent="0.2">
      <c r="A136" t="s">
        <v>488</v>
      </c>
      <c r="B136">
        <v>1966</v>
      </c>
      <c r="C136" t="s">
        <v>250</v>
      </c>
      <c r="D136" t="s">
        <v>460</v>
      </c>
      <c r="E136" t="s">
        <v>461</v>
      </c>
      <c r="F136" t="s">
        <v>534</v>
      </c>
      <c r="G136">
        <v>10</v>
      </c>
    </row>
    <row r="137" spans="1:7" x14ac:dyDescent="0.2">
      <c r="A137" t="s">
        <v>488</v>
      </c>
      <c r="B137">
        <v>1978</v>
      </c>
      <c r="C137" t="s">
        <v>250</v>
      </c>
      <c r="D137" t="s">
        <v>659</v>
      </c>
      <c r="E137" t="s">
        <v>660</v>
      </c>
      <c r="F137" t="s">
        <v>656</v>
      </c>
      <c r="G137">
        <v>1</v>
      </c>
    </row>
    <row r="138" spans="1:7" x14ac:dyDescent="0.2">
      <c r="A138" t="s">
        <v>488</v>
      </c>
      <c r="B138">
        <v>1967</v>
      </c>
      <c r="C138" t="s">
        <v>250</v>
      </c>
      <c r="D138" t="s">
        <v>462</v>
      </c>
      <c r="E138" t="s">
        <v>463</v>
      </c>
      <c r="F138" t="s">
        <v>534</v>
      </c>
      <c r="G138">
        <v>10</v>
      </c>
    </row>
    <row r="139" spans="1:7" x14ac:dyDescent="0.2">
      <c r="A139" t="s">
        <v>488</v>
      </c>
      <c r="B139">
        <v>1982</v>
      </c>
      <c r="C139" t="s">
        <v>250</v>
      </c>
      <c r="D139" t="s">
        <v>661</v>
      </c>
      <c r="E139" t="s">
        <v>662</v>
      </c>
      <c r="F139" t="s">
        <v>656</v>
      </c>
      <c r="G139">
        <v>1</v>
      </c>
    </row>
    <row r="140" spans="1:7" x14ac:dyDescent="0.2">
      <c r="A140" t="s">
        <v>488</v>
      </c>
      <c r="B140">
        <v>1968</v>
      </c>
      <c r="C140" t="s">
        <v>250</v>
      </c>
      <c r="D140" t="s">
        <v>464</v>
      </c>
      <c r="E140" t="s">
        <v>465</v>
      </c>
      <c r="F140" t="s">
        <v>534</v>
      </c>
      <c r="G140">
        <v>10</v>
      </c>
    </row>
    <row r="141" spans="1:7" x14ac:dyDescent="0.2">
      <c r="A141" t="s">
        <v>488</v>
      </c>
      <c r="B141">
        <v>1986</v>
      </c>
      <c r="C141" t="s">
        <v>250</v>
      </c>
      <c r="D141" t="s">
        <v>535</v>
      </c>
      <c r="E141" t="s">
        <v>536</v>
      </c>
      <c r="F141" t="s">
        <v>534</v>
      </c>
      <c r="G141">
        <v>10</v>
      </c>
    </row>
    <row r="142" spans="1:7" x14ac:dyDescent="0.2">
      <c r="A142" t="s">
        <v>488</v>
      </c>
      <c r="B142">
        <v>1987</v>
      </c>
      <c r="C142" t="s">
        <v>250</v>
      </c>
      <c r="D142" t="s">
        <v>535</v>
      </c>
      <c r="E142" t="s">
        <v>536</v>
      </c>
      <c r="F142" t="s">
        <v>537</v>
      </c>
      <c r="G142">
        <v>4</v>
      </c>
    </row>
    <row r="143" spans="1:7" x14ac:dyDescent="0.2">
      <c r="A143" t="s">
        <v>488</v>
      </c>
      <c r="B143">
        <v>1988</v>
      </c>
      <c r="C143" t="s">
        <v>250</v>
      </c>
      <c r="D143" t="s">
        <v>535</v>
      </c>
      <c r="E143" t="s">
        <v>536</v>
      </c>
      <c r="F143" t="s">
        <v>656</v>
      </c>
      <c r="G143">
        <v>1</v>
      </c>
    </row>
    <row r="144" spans="1:7" x14ac:dyDescent="0.2">
      <c r="A144" t="s">
        <v>488</v>
      </c>
      <c r="B144">
        <v>1992</v>
      </c>
      <c r="C144" t="s">
        <v>250</v>
      </c>
      <c r="D144" t="s">
        <v>663</v>
      </c>
      <c r="E144" t="s">
        <v>664</v>
      </c>
      <c r="F144" t="s">
        <v>656</v>
      </c>
      <c r="G144">
        <v>1</v>
      </c>
    </row>
    <row r="145" spans="1:7" x14ac:dyDescent="0.2">
      <c r="A145" t="s">
        <v>488</v>
      </c>
      <c r="B145">
        <v>1969</v>
      </c>
      <c r="C145" t="s">
        <v>250</v>
      </c>
      <c r="D145" t="s">
        <v>310</v>
      </c>
      <c r="E145" t="s">
        <v>466</v>
      </c>
      <c r="F145" t="s">
        <v>534</v>
      </c>
      <c r="G145">
        <v>10</v>
      </c>
    </row>
    <row r="146" spans="1:7" x14ac:dyDescent="0.2">
      <c r="A146" t="s">
        <v>488</v>
      </c>
      <c r="B146">
        <v>1996</v>
      </c>
      <c r="C146" t="s">
        <v>250</v>
      </c>
      <c r="D146" t="s">
        <v>665</v>
      </c>
      <c r="E146" t="s">
        <v>666</v>
      </c>
      <c r="F146" t="s">
        <v>656</v>
      </c>
      <c r="G146">
        <v>1</v>
      </c>
    </row>
    <row r="147" spans="1:7" x14ac:dyDescent="0.2">
      <c r="A147" t="s">
        <v>488</v>
      </c>
      <c r="B147">
        <v>1970</v>
      </c>
      <c r="C147" t="s">
        <v>250</v>
      </c>
      <c r="D147" t="s">
        <v>410</v>
      </c>
      <c r="E147" t="s">
        <v>411</v>
      </c>
      <c r="F147" t="s">
        <v>484</v>
      </c>
      <c r="G147">
        <v>3</v>
      </c>
    </row>
    <row r="148" spans="1:7" x14ac:dyDescent="0.2">
      <c r="A148" t="s">
        <v>488</v>
      </c>
      <c r="B148">
        <v>2000</v>
      </c>
      <c r="C148" t="s">
        <v>250</v>
      </c>
      <c r="D148" t="s">
        <v>392</v>
      </c>
      <c r="E148" t="s">
        <v>429</v>
      </c>
      <c r="F148" t="s">
        <v>213</v>
      </c>
      <c r="G148">
        <v>2</v>
      </c>
    </row>
    <row r="149" spans="1:7" x14ac:dyDescent="0.2">
      <c r="A149" t="s">
        <v>488</v>
      </c>
      <c r="B149">
        <v>2002</v>
      </c>
      <c r="C149" t="s">
        <v>250</v>
      </c>
      <c r="D149" t="s">
        <v>430</v>
      </c>
      <c r="E149" t="s">
        <v>431</v>
      </c>
      <c r="F149" t="s">
        <v>213</v>
      </c>
      <c r="G149">
        <v>2</v>
      </c>
    </row>
    <row r="150" spans="1:7" x14ac:dyDescent="0.2">
      <c r="A150" t="s">
        <v>488</v>
      </c>
      <c r="B150">
        <v>2004</v>
      </c>
      <c r="C150" t="s">
        <v>250</v>
      </c>
      <c r="D150" t="s">
        <v>538</v>
      </c>
      <c r="E150" t="s">
        <v>539</v>
      </c>
      <c r="F150" t="s">
        <v>537</v>
      </c>
      <c r="G150">
        <v>4</v>
      </c>
    </row>
    <row r="151" spans="1:7" x14ac:dyDescent="0.2">
      <c r="A151" t="s">
        <v>488</v>
      </c>
      <c r="B151">
        <v>2005</v>
      </c>
      <c r="C151" t="s">
        <v>250</v>
      </c>
      <c r="D151" t="s">
        <v>538</v>
      </c>
      <c r="E151" t="s">
        <v>539</v>
      </c>
      <c r="F151" t="s">
        <v>617</v>
      </c>
      <c r="G151">
        <v>2</v>
      </c>
    </row>
    <row r="152" spans="1:7" x14ac:dyDescent="0.2">
      <c r="A152" t="s">
        <v>488</v>
      </c>
      <c r="B152">
        <v>1971</v>
      </c>
      <c r="C152" t="s">
        <v>250</v>
      </c>
      <c r="D152" t="s">
        <v>540</v>
      </c>
      <c r="E152" t="s">
        <v>541</v>
      </c>
      <c r="F152" t="s">
        <v>537</v>
      </c>
      <c r="G152">
        <v>4</v>
      </c>
    </row>
    <row r="153" spans="1:7" x14ac:dyDescent="0.2">
      <c r="A153" t="s">
        <v>488</v>
      </c>
      <c r="B153">
        <v>2089</v>
      </c>
      <c r="C153" t="s">
        <v>250</v>
      </c>
      <c r="D153" t="s">
        <v>540</v>
      </c>
      <c r="E153" t="s">
        <v>541</v>
      </c>
      <c r="F153" t="s">
        <v>617</v>
      </c>
      <c r="G153">
        <v>2</v>
      </c>
    </row>
    <row r="154" spans="1:7" x14ac:dyDescent="0.2">
      <c r="A154" t="s">
        <v>488</v>
      </c>
      <c r="B154">
        <v>2006</v>
      </c>
      <c r="C154" t="s">
        <v>250</v>
      </c>
      <c r="D154" t="s">
        <v>338</v>
      </c>
      <c r="E154" t="s">
        <v>469</v>
      </c>
      <c r="F154" t="s">
        <v>484</v>
      </c>
      <c r="G154">
        <v>5</v>
      </c>
    </row>
    <row r="155" spans="1:7" x14ac:dyDescent="0.2">
      <c r="A155" t="s">
        <v>488</v>
      </c>
      <c r="B155">
        <v>2007</v>
      </c>
      <c r="C155" t="s">
        <v>250</v>
      </c>
      <c r="D155" t="s">
        <v>338</v>
      </c>
      <c r="E155" t="s">
        <v>469</v>
      </c>
      <c r="F155" t="s">
        <v>468</v>
      </c>
      <c r="G155">
        <v>4</v>
      </c>
    </row>
    <row r="156" spans="1:7" x14ac:dyDescent="0.2">
      <c r="A156" t="s">
        <v>488</v>
      </c>
      <c r="B156">
        <v>2008</v>
      </c>
      <c r="C156" t="s">
        <v>250</v>
      </c>
      <c r="D156" t="s">
        <v>348</v>
      </c>
      <c r="E156" t="s">
        <v>542</v>
      </c>
      <c r="F156" t="s">
        <v>484</v>
      </c>
      <c r="G156">
        <v>4</v>
      </c>
    </row>
    <row r="157" spans="1:7" x14ac:dyDescent="0.2">
      <c r="A157" t="s">
        <v>488</v>
      </c>
      <c r="B157">
        <v>2009</v>
      </c>
      <c r="C157" t="s">
        <v>250</v>
      </c>
      <c r="D157" t="s">
        <v>348</v>
      </c>
      <c r="E157" t="s">
        <v>542</v>
      </c>
      <c r="F157" t="s">
        <v>468</v>
      </c>
      <c r="G157">
        <v>5</v>
      </c>
    </row>
    <row r="158" spans="1:7" x14ac:dyDescent="0.2">
      <c r="A158" t="s">
        <v>488</v>
      </c>
      <c r="B158">
        <v>1310</v>
      </c>
      <c r="C158" t="s">
        <v>8</v>
      </c>
      <c r="D158" t="s">
        <v>294</v>
      </c>
      <c r="E158" t="s">
        <v>490</v>
      </c>
      <c r="F158" t="s">
        <v>9</v>
      </c>
      <c r="G158">
        <v>25</v>
      </c>
    </row>
    <row r="159" spans="1:7" x14ac:dyDescent="0.2">
      <c r="A159" t="s">
        <v>488</v>
      </c>
      <c r="B159">
        <v>1331</v>
      </c>
      <c r="C159" t="s">
        <v>8</v>
      </c>
      <c r="D159" t="s">
        <v>294</v>
      </c>
      <c r="E159" t="s">
        <v>490</v>
      </c>
      <c r="F159" t="s">
        <v>69</v>
      </c>
      <c r="G159">
        <v>9</v>
      </c>
    </row>
    <row r="160" spans="1:7" x14ac:dyDescent="0.2">
      <c r="A160" t="s">
        <v>488</v>
      </c>
      <c r="B160">
        <v>1309</v>
      </c>
      <c r="C160" t="s">
        <v>8</v>
      </c>
      <c r="D160" t="s">
        <v>354</v>
      </c>
      <c r="E160" t="s">
        <v>53</v>
      </c>
      <c r="F160" t="s">
        <v>9</v>
      </c>
      <c r="G160">
        <v>35</v>
      </c>
    </row>
    <row r="161" spans="1:7" x14ac:dyDescent="0.2">
      <c r="A161" t="s">
        <v>488</v>
      </c>
      <c r="B161">
        <v>1400</v>
      </c>
      <c r="C161" t="s">
        <v>8</v>
      </c>
      <c r="D161" t="s">
        <v>354</v>
      </c>
      <c r="E161" t="s">
        <v>53</v>
      </c>
      <c r="F161" t="s">
        <v>69</v>
      </c>
      <c r="G161">
        <v>35</v>
      </c>
    </row>
    <row r="162" spans="1:7" x14ac:dyDescent="0.2">
      <c r="A162" t="s">
        <v>488</v>
      </c>
      <c r="B162">
        <v>1527</v>
      </c>
      <c r="C162" t="s">
        <v>8</v>
      </c>
      <c r="D162" t="s">
        <v>354</v>
      </c>
      <c r="E162" t="s">
        <v>53</v>
      </c>
      <c r="F162" t="s">
        <v>183</v>
      </c>
      <c r="G162">
        <v>35</v>
      </c>
    </row>
    <row r="163" spans="1:7" x14ac:dyDescent="0.2">
      <c r="A163" t="s">
        <v>488</v>
      </c>
      <c r="B163">
        <v>1374</v>
      </c>
      <c r="C163" t="s">
        <v>8</v>
      </c>
      <c r="D163" t="s">
        <v>374</v>
      </c>
      <c r="E163" t="s">
        <v>218</v>
      </c>
      <c r="F163" t="s">
        <v>153</v>
      </c>
      <c r="G163">
        <v>35</v>
      </c>
    </row>
    <row r="164" spans="1:7" x14ac:dyDescent="0.2">
      <c r="A164" t="s">
        <v>488</v>
      </c>
      <c r="B164">
        <v>1907</v>
      </c>
      <c r="C164" t="s">
        <v>8</v>
      </c>
      <c r="D164" t="s">
        <v>543</v>
      </c>
      <c r="E164" t="s">
        <v>501</v>
      </c>
      <c r="F164" t="s">
        <v>69</v>
      </c>
      <c r="G164">
        <v>9</v>
      </c>
    </row>
    <row r="165" spans="1:7" x14ac:dyDescent="0.2">
      <c r="A165" t="s">
        <v>488</v>
      </c>
      <c r="B165">
        <v>1270</v>
      </c>
      <c r="C165" t="s">
        <v>8</v>
      </c>
      <c r="D165" t="s">
        <v>356</v>
      </c>
      <c r="E165" t="s">
        <v>10</v>
      </c>
      <c r="F165" t="s">
        <v>9</v>
      </c>
      <c r="G165">
        <v>14</v>
      </c>
    </row>
    <row r="166" spans="1:7" x14ac:dyDescent="0.2">
      <c r="A166" t="s">
        <v>488</v>
      </c>
      <c r="B166">
        <v>1733</v>
      </c>
      <c r="C166" t="s">
        <v>8</v>
      </c>
      <c r="D166" t="s">
        <v>356</v>
      </c>
      <c r="E166" t="s">
        <v>10</v>
      </c>
      <c r="F166" t="s">
        <v>35</v>
      </c>
      <c r="G166">
        <v>13</v>
      </c>
    </row>
    <row r="167" spans="1:7" x14ac:dyDescent="0.2">
      <c r="A167" t="s">
        <v>488</v>
      </c>
      <c r="B167">
        <v>1908</v>
      </c>
      <c r="C167" t="s">
        <v>8</v>
      </c>
      <c r="D167" t="s">
        <v>401</v>
      </c>
      <c r="E167" t="s">
        <v>502</v>
      </c>
      <c r="F167" t="s">
        <v>69</v>
      </c>
      <c r="G167">
        <v>20</v>
      </c>
    </row>
    <row r="168" spans="1:7" x14ac:dyDescent="0.2">
      <c r="A168" t="s">
        <v>488</v>
      </c>
      <c r="B168">
        <v>2096</v>
      </c>
      <c r="C168" t="s">
        <v>251</v>
      </c>
      <c r="D168" t="s">
        <v>283</v>
      </c>
      <c r="E168" t="s">
        <v>526</v>
      </c>
      <c r="F168" t="s">
        <v>70</v>
      </c>
      <c r="G168">
        <v>2</v>
      </c>
    </row>
    <row r="169" spans="1:7" x14ac:dyDescent="0.2">
      <c r="A169" t="s">
        <v>488</v>
      </c>
      <c r="B169">
        <v>1041</v>
      </c>
      <c r="C169" t="s">
        <v>40</v>
      </c>
      <c r="D169" t="s">
        <v>295</v>
      </c>
      <c r="E169" t="s">
        <v>41</v>
      </c>
      <c r="F169" t="s">
        <v>9</v>
      </c>
      <c r="G169">
        <v>30</v>
      </c>
    </row>
    <row r="170" spans="1:7" x14ac:dyDescent="0.2">
      <c r="A170" t="s">
        <v>488</v>
      </c>
      <c r="B170">
        <v>1275</v>
      </c>
      <c r="C170" t="s">
        <v>40</v>
      </c>
      <c r="D170" t="s">
        <v>295</v>
      </c>
      <c r="E170" t="s">
        <v>41</v>
      </c>
      <c r="F170" t="s">
        <v>35</v>
      </c>
      <c r="G170">
        <v>30</v>
      </c>
    </row>
    <row r="171" spans="1:7" x14ac:dyDescent="0.2">
      <c r="A171" t="s">
        <v>488</v>
      </c>
      <c r="B171">
        <v>1238</v>
      </c>
      <c r="C171" t="s">
        <v>11</v>
      </c>
      <c r="D171" t="s">
        <v>306</v>
      </c>
      <c r="E171" t="s">
        <v>162</v>
      </c>
      <c r="F171" t="s">
        <v>9</v>
      </c>
      <c r="G171">
        <v>13</v>
      </c>
    </row>
    <row r="172" spans="1:7" x14ac:dyDescent="0.2">
      <c r="A172" t="s">
        <v>488</v>
      </c>
      <c r="B172">
        <v>1319</v>
      </c>
      <c r="C172" t="s">
        <v>11</v>
      </c>
      <c r="D172" t="s">
        <v>372</v>
      </c>
      <c r="E172" t="s">
        <v>199</v>
      </c>
      <c r="F172" t="s">
        <v>9</v>
      </c>
      <c r="G172">
        <v>25</v>
      </c>
    </row>
    <row r="173" spans="1:7" x14ac:dyDescent="0.2">
      <c r="A173" t="s">
        <v>488</v>
      </c>
      <c r="B173">
        <v>1262</v>
      </c>
      <c r="C173" t="s">
        <v>11</v>
      </c>
      <c r="D173" t="s">
        <v>352</v>
      </c>
      <c r="E173" t="s">
        <v>441</v>
      </c>
      <c r="F173" t="s">
        <v>33</v>
      </c>
      <c r="G173">
        <v>14</v>
      </c>
    </row>
    <row r="174" spans="1:7" x14ac:dyDescent="0.2">
      <c r="A174" t="s">
        <v>488</v>
      </c>
      <c r="B174">
        <v>1044</v>
      </c>
      <c r="C174" t="s">
        <v>11</v>
      </c>
      <c r="D174" t="s">
        <v>544</v>
      </c>
      <c r="E174" t="s">
        <v>94</v>
      </c>
      <c r="F174" t="s">
        <v>70</v>
      </c>
      <c r="G174">
        <v>18</v>
      </c>
    </row>
    <row r="175" spans="1:7" x14ac:dyDescent="0.2">
      <c r="A175" t="s">
        <v>488</v>
      </c>
      <c r="B175">
        <v>2068</v>
      </c>
      <c r="C175" t="s">
        <v>11</v>
      </c>
      <c r="D175" t="s">
        <v>296</v>
      </c>
      <c r="E175" t="s">
        <v>12</v>
      </c>
      <c r="F175" t="s">
        <v>70</v>
      </c>
      <c r="G175">
        <v>1</v>
      </c>
    </row>
    <row r="176" spans="1:7" x14ac:dyDescent="0.2">
      <c r="A176" t="s">
        <v>488</v>
      </c>
      <c r="B176">
        <v>1951</v>
      </c>
      <c r="C176" t="s">
        <v>11</v>
      </c>
      <c r="D176" t="s">
        <v>545</v>
      </c>
      <c r="E176" t="s">
        <v>511</v>
      </c>
      <c r="F176" t="s">
        <v>70</v>
      </c>
      <c r="G176">
        <v>24</v>
      </c>
    </row>
    <row r="177" spans="1:7" x14ac:dyDescent="0.2">
      <c r="A177" t="s">
        <v>488</v>
      </c>
      <c r="B177">
        <v>1294</v>
      </c>
      <c r="C177" t="s">
        <v>11</v>
      </c>
      <c r="D177" t="s">
        <v>546</v>
      </c>
      <c r="E177" t="s">
        <v>184</v>
      </c>
      <c r="F177" t="s">
        <v>70</v>
      </c>
      <c r="G177">
        <v>2</v>
      </c>
    </row>
    <row r="178" spans="1:7" x14ac:dyDescent="0.2">
      <c r="A178" t="s">
        <v>488</v>
      </c>
      <c r="B178">
        <v>1239</v>
      </c>
      <c r="C178" t="s">
        <v>11</v>
      </c>
      <c r="D178" t="s">
        <v>343</v>
      </c>
      <c r="E178" t="s">
        <v>163</v>
      </c>
      <c r="F178" t="s">
        <v>9</v>
      </c>
      <c r="G178">
        <v>25</v>
      </c>
    </row>
    <row r="179" spans="1:7" x14ac:dyDescent="0.2">
      <c r="A179" t="s">
        <v>488</v>
      </c>
      <c r="B179">
        <v>1240</v>
      </c>
      <c r="C179" t="s">
        <v>11</v>
      </c>
      <c r="D179" t="s">
        <v>344</v>
      </c>
      <c r="E179" t="s">
        <v>164</v>
      </c>
      <c r="F179" t="s">
        <v>17</v>
      </c>
      <c r="G179">
        <v>7</v>
      </c>
    </row>
    <row r="180" spans="1:7" x14ac:dyDescent="0.2">
      <c r="A180" t="s">
        <v>488</v>
      </c>
      <c r="B180">
        <v>1344</v>
      </c>
      <c r="C180" t="s">
        <v>11</v>
      </c>
      <c r="D180" t="s">
        <v>436</v>
      </c>
      <c r="E180" t="s">
        <v>588</v>
      </c>
      <c r="F180" t="s">
        <v>17</v>
      </c>
      <c r="G180">
        <v>9</v>
      </c>
    </row>
    <row r="181" spans="1:7" x14ac:dyDescent="0.2">
      <c r="A181" t="s">
        <v>488</v>
      </c>
      <c r="B181">
        <v>1048</v>
      </c>
      <c r="C181" t="s">
        <v>11</v>
      </c>
      <c r="D181" t="s">
        <v>297</v>
      </c>
      <c r="E181" t="s">
        <v>439</v>
      </c>
      <c r="F181" t="s">
        <v>17</v>
      </c>
      <c r="G181">
        <v>15</v>
      </c>
    </row>
    <row r="182" spans="1:7" x14ac:dyDescent="0.2">
      <c r="A182" t="s">
        <v>488</v>
      </c>
      <c r="B182">
        <v>1879</v>
      </c>
      <c r="C182" t="s">
        <v>11</v>
      </c>
      <c r="D182" t="s">
        <v>297</v>
      </c>
      <c r="E182" t="s">
        <v>439</v>
      </c>
      <c r="F182" t="s">
        <v>89</v>
      </c>
      <c r="G182">
        <v>15</v>
      </c>
    </row>
    <row r="183" spans="1:7" x14ac:dyDescent="0.2">
      <c r="A183" t="s">
        <v>488</v>
      </c>
      <c r="B183">
        <v>1367</v>
      </c>
      <c r="C183" t="s">
        <v>11</v>
      </c>
      <c r="D183" t="s">
        <v>381</v>
      </c>
      <c r="E183" t="s">
        <v>214</v>
      </c>
      <c r="F183" t="s">
        <v>9</v>
      </c>
      <c r="G183">
        <v>7</v>
      </c>
    </row>
    <row r="184" spans="1:7" x14ac:dyDescent="0.2">
      <c r="A184" t="s">
        <v>488</v>
      </c>
      <c r="B184">
        <v>1380</v>
      </c>
      <c r="C184" t="s">
        <v>11</v>
      </c>
      <c r="D184" t="s">
        <v>547</v>
      </c>
      <c r="E184" t="s">
        <v>221</v>
      </c>
      <c r="F184" t="s">
        <v>9</v>
      </c>
      <c r="G184">
        <v>3</v>
      </c>
    </row>
    <row r="185" spans="1:7" x14ac:dyDescent="0.2">
      <c r="A185" t="s">
        <v>488</v>
      </c>
      <c r="B185">
        <v>1605</v>
      </c>
      <c r="C185" t="s">
        <v>11</v>
      </c>
      <c r="D185" t="s">
        <v>470</v>
      </c>
      <c r="E185" t="s">
        <v>449</v>
      </c>
      <c r="F185" t="s">
        <v>9</v>
      </c>
      <c r="G185">
        <v>14</v>
      </c>
    </row>
    <row r="186" spans="1:7" x14ac:dyDescent="0.2">
      <c r="A186" t="s">
        <v>488</v>
      </c>
      <c r="B186">
        <v>1333</v>
      </c>
      <c r="C186" t="s">
        <v>11</v>
      </c>
      <c r="D186" t="s">
        <v>283</v>
      </c>
      <c r="E186" t="s">
        <v>173</v>
      </c>
      <c r="F186" t="s">
        <v>70</v>
      </c>
      <c r="G186">
        <v>17</v>
      </c>
    </row>
    <row r="187" spans="1:7" x14ac:dyDescent="0.2">
      <c r="A187" t="s">
        <v>488</v>
      </c>
      <c r="B187">
        <v>1263</v>
      </c>
      <c r="C187" t="s">
        <v>11</v>
      </c>
      <c r="D187" t="s">
        <v>283</v>
      </c>
      <c r="E187" t="s">
        <v>173</v>
      </c>
      <c r="F187" t="s">
        <v>33</v>
      </c>
      <c r="G187">
        <v>15</v>
      </c>
    </row>
    <row r="188" spans="1:7" x14ac:dyDescent="0.2">
      <c r="A188" t="s">
        <v>488</v>
      </c>
      <c r="B188">
        <v>2061</v>
      </c>
      <c r="C188" t="s">
        <v>11</v>
      </c>
      <c r="D188" t="s">
        <v>283</v>
      </c>
      <c r="E188" t="s">
        <v>173</v>
      </c>
      <c r="F188" t="s">
        <v>78</v>
      </c>
      <c r="G188">
        <v>12</v>
      </c>
    </row>
    <row r="189" spans="1:7" x14ac:dyDescent="0.2">
      <c r="A189" t="s">
        <v>488</v>
      </c>
      <c r="B189">
        <v>1241</v>
      </c>
      <c r="C189" t="s">
        <v>11</v>
      </c>
      <c r="D189" t="s">
        <v>345</v>
      </c>
      <c r="E189" t="s">
        <v>164</v>
      </c>
      <c r="F189" t="s">
        <v>17</v>
      </c>
      <c r="G189">
        <v>12</v>
      </c>
    </row>
    <row r="190" spans="1:7" x14ac:dyDescent="0.2">
      <c r="A190" t="s">
        <v>488</v>
      </c>
      <c r="B190">
        <v>1227</v>
      </c>
      <c r="C190" t="s">
        <v>11</v>
      </c>
      <c r="D190" t="s">
        <v>337</v>
      </c>
      <c r="E190" t="s">
        <v>439</v>
      </c>
      <c r="F190" t="s">
        <v>17</v>
      </c>
      <c r="G190">
        <v>11</v>
      </c>
    </row>
    <row r="191" spans="1:7" x14ac:dyDescent="0.2">
      <c r="A191" t="s">
        <v>488</v>
      </c>
      <c r="B191">
        <v>1880</v>
      </c>
      <c r="C191" t="s">
        <v>11</v>
      </c>
      <c r="D191" t="s">
        <v>337</v>
      </c>
      <c r="E191" t="s">
        <v>439</v>
      </c>
      <c r="F191" t="s">
        <v>89</v>
      </c>
      <c r="G191">
        <v>11</v>
      </c>
    </row>
    <row r="192" spans="1:7" x14ac:dyDescent="0.2">
      <c r="A192" t="s">
        <v>488</v>
      </c>
      <c r="B192">
        <v>1368</v>
      </c>
      <c r="C192" t="s">
        <v>11</v>
      </c>
      <c r="D192" t="s">
        <v>382</v>
      </c>
      <c r="E192" t="s">
        <v>214</v>
      </c>
      <c r="F192" t="s">
        <v>9</v>
      </c>
      <c r="G192">
        <v>3</v>
      </c>
    </row>
    <row r="193" spans="1:7" x14ac:dyDescent="0.2">
      <c r="A193" t="s">
        <v>488</v>
      </c>
      <c r="B193">
        <v>1314</v>
      </c>
      <c r="C193" t="s">
        <v>11</v>
      </c>
      <c r="D193" t="s">
        <v>312</v>
      </c>
      <c r="E193" t="s">
        <v>195</v>
      </c>
      <c r="F193" t="s">
        <v>17</v>
      </c>
      <c r="G193">
        <v>15</v>
      </c>
    </row>
    <row r="194" spans="1:7" x14ac:dyDescent="0.2">
      <c r="A194" t="s">
        <v>488</v>
      </c>
      <c r="B194">
        <v>1049</v>
      </c>
      <c r="C194" t="s">
        <v>11</v>
      </c>
      <c r="D194" t="s">
        <v>298</v>
      </c>
      <c r="E194" t="s">
        <v>95</v>
      </c>
      <c r="F194" t="s">
        <v>70</v>
      </c>
      <c r="G194">
        <v>3</v>
      </c>
    </row>
    <row r="195" spans="1:7" x14ac:dyDescent="0.2">
      <c r="A195" t="s">
        <v>488</v>
      </c>
      <c r="B195">
        <v>1354</v>
      </c>
      <c r="C195" t="s">
        <v>11</v>
      </c>
      <c r="D195" t="s">
        <v>378</v>
      </c>
      <c r="E195" t="s">
        <v>211</v>
      </c>
      <c r="F195" t="s">
        <v>113</v>
      </c>
      <c r="G195">
        <v>14</v>
      </c>
    </row>
    <row r="196" spans="1:7" x14ac:dyDescent="0.2">
      <c r="A196" t="s">
        <v>488</v>
      </c>
      <c r="B196">
        <v>1353</v>
      </c>
      <c r="C196" t="s">
        <v>11</v>
      </c>
      <c r="D196" t="s">
        <v>378</v>
      </c>
      <c r="E196" t="s">
        <v>211</v>
      </c>
      <c r="F196" t="s">
        <v>17</v>
      </c>
      <c r="G196">
        <v>14</v>
      </c>
    </row>
    <row r="197" spans="1:7" x14ac:dyDescent="0.2">
      <c r="A197" t="s">
        <v>488</v>
      </c>
      <c r="B197">
        <v>1050</v>
      </c>
      <c r="C197" t="s">
        <v>11</v>
      </c>
      <c r="D197" t="s">
        <v>299</v>
      </c>
      <c r="E197" t="s">
        <v>96</v>
      </c>
      <c r="F197" t="s">
        <v>17</v>
      </c>
      <c r="G197">
        <v>26</v>
      </c>
    </row>
    <row r="198" spans="1:7" x14ac:dyDescent="0.2">
      <c r="A198" t="s">
        <v>488</v>
      </c>
      <c r="B198">
        <v>1264</v>
      </c>
      <c r="C198" t="s">
        <v>11</v>
      </c>
      <c r="D198" t="s">
        <v>353</v>
      </c>
      <c r="E198" t="s">
        <v>174</v>
      </c>
      <c r="F198" t="s">
        <v>70</v>
      </c>
      <c r="G198">
        <v>13</v>
      </c>
    </row>
    <row r="199" spans="1:7" x14ac:dyDescent="0.2">
      <c r="A199" t="s">
        <v>488</v>
      </c>
      <c r="B199">
        <v>1054</v>
      </c>
      <c r="C199" t="s">
        <v>11</v>
      </c>
      <c r="D199" t="s">
        <v>300</v>
      </c>
      <c r="E199" t="s">
        <v>97</v>
      </c>
      <c r="F199" t="s">
        <v>17</v>
      </c>
      <c r="G199">
        <v>2</v>
      </c>
    </row>
    <row r="200" spans="1:7" x14ac:dyDescent="0.2">
      <c r="A200" t="s">
        <v>488</v>
      </c>
      <c r="B200">
        <v>1056</v>
      </c>
      <c r="C200" t="s">
        <v>27</v>
      </c>
      <c r="D200" t="s">
        <v>301</v>
      </c>
      <c r="E200" t="s">
        <v>28</v>
      </c>
      <c r="F200" t="s">
        <v>9</v>
      </c>
      <c r="G200">
        <v>27</v>
      </c>
    </row>
    <row r="201" spans="1:7" x14ac:dyDescent="0.2">
      <c r="A201" t="s">
        <v>488</v>
      </c>
      <c r="B201">
        <v>1941</v>
      </c>
      <c r="C201" t="s">
        <v>27</v>
      </c>
      <c r="D201" t="s">
        <v>434</v>
      </c>
      <c r="E201" t="s">
        <v>506</v>
      </c>
      <c r="F201" t="s">
        <v>9</v>
      </c>
      <c r="G201">
        <v>20</v>
      </c>
    </row>
    <row r="202" spans="1:7" x14ac:dyDescent="0.2">
      <c r="A202" t="s">
        <v>488</v>
      </c>
      <c r="B202">
        <v>1433</v>
      </c>
      <c r="C202" t="s">
        <v>27</v>
      </c>
      <c r="D202" t="s">
        <v>364</v>
      </c>
      <c r="E202" t="s">
        <v>237</v>
      </c>
      <c r="F202" t="s">
        <v>153</v>
      </c>
      <c r="G202">
        <v>23</v>
      </c>
    </row>
    <row r="203" spans="1:7" x14ac:dyDescent="0.2">
      <c r="A203" t="s">
        <v>488</v>
      </c>
      <c r="B203">
        <v>2132</v>
      </c>
      <c r="C203" t="s">
        <v>614</v>
      </c>
      <c r="D203" t="s">
        <v>352</v>
      </c>
      <c r="E203" t="s">
        <v>615</v>
      </c>
      <c r="F203" t="s">
        <v>9</v>
      </c>
      <c r="G203">
        <v>1</v>
      </c>
    </row>
    <row r="204" spans="1:7" x14ac:dyDescent="0.2">
      <c r="A204" t="s">
        <v>488</v>
      </c>
      <c r="B204">
        <v>2142</v>
      </c>
      <c r="C204" t="s">
        <v>614</v>
      </c>
      <c r="D204" t="s">
        <v>352</v>
      </c>
      <c r="E204" t="s">
        <v>615</v>
      </c>
      <c r="F204" t="s">
        <v>642</v>
      </c>
      <c r="G204">
        <v>1</v>
      </c>
    </row>
    <row r="205" spans="1:7" x14ac:dyDescent="0.2">
      <c r="A205" t="s">
        <v>488</v>
      </c>
      <c r="B205">
        <v>1383</v>
      </c>
      <c r="C205" t="s">
        <v>167</v>
      </c>
      <c r="D205" t="s">
        <v>354</v>
      </c>
      <c r="E205" t="s">
        <v>223</v>
      </c>
      <c r="F205" t="s">
        <v>9</v>
      </c>
      <c r="G205">
        <v>25</v>
      </c>
    </row>
    <row r="206" spans="1:7" x14ac:dyDescent="0.2">
      <c r="A206" t="s">
        <v>488</v>
      </c>
      <c r="B206">
        <v>2038</v>
      </c>
      <c r="C206" t="s">
        <v>167</v>
      </c>
      <c r="D206" t="s">
        <v>368</v>
      </c>
      <c r="E206" t="s">
        <v>629</v>
      </c>
      <c r="F206" t="s">
        <v>630</v>
      </c>
      <c r="G206">
        <v>5</v>
      </c>
    </row>
    <row r="207" spans="1:7" x14ac:dyDescent="0.2">
      <c r="A207" t="s">
        <v>488</v>
      </c>
      <c r="B207">
        <v>2039</v>
      </c>
      <c r="C207" t="s">
        <v>167</v>
      </c>
      <c r="D207" t="s">
        <v>631</v>
      </c>
      <c r="E207" t="s">
        <v>632</v>
      </c>
      <c r="F207" t="s">
        <v>630</v>
      </c>
      <c r="G207">
        <v>5</v>
      </c>
    </row>
    <row r="208" spans="1:7" x14ac:dyDescent="0.2">
      <c r="A208" t="s">
        <v>488</v>
      </c>
      <c r="B208">
        <v>2067</v>
      </c>
      <c r="C208" t="s">
        <v>167</v>
      </c>
      <c r="D208" t="s">
        <v>471</v>
      </c>
      <c r="E208" t="s">
        <v>6</v>
      </c>
      <c r="F208" t="s">
        <v>70</v>
      </c>
      <c r="G208">
        <v>1</v>
      </c>
    </row>
    <row r="209" spans="1:7" x14ac:dyDescent="0.2">
      <c r="A209" t="s">
        <v>488</v>
      </c>
      <c r="B209">
        <v>2085</v>
      </c>
      <c r="C209" t="s">
        <v>167</v>
      </c>
      <c r="D209" t="s">
        <v>417</v>
      </c>
      <c r="E209" t="s">
        <v>247</v>
      </c>
      <c r="F209" t="s">
        <v>70</v>
      </c>
      <c r="G209">
        <v>1</v>
      </c>
    </row>
    <row r="210" spans="1:7" x14ac:dyDescent="0.2">
      <c r="A210" t="s">
        <v>488</v>
      </c>
      <c r="B210">
        <v>1862</v>
      </c>
      <c r="C210" t="s">
        <v>58</v>
      </c>
      <c r="D210" t="s">
        <v>300</v>
      </c>
      <c r="E210" t="s">
        <v>98</v>
      </c>
      <c r="F210" t="s">
        <v>78</v>
      </c>
      <c r="G210">
        <v>1</v>
      </c>
    </row>
    <row r="211" spans="1:7" x14ac:dyDescent="0.2">
      <c r="A211" t="s">
        <v>488</v>
      </c>
      <c r="B211">
        <v>1864</v>
      </c>
      <c r="C211" t="s">
        <v>58</v>
      </c>
      <c r="D211" t="s">
        <v>300</v>
      </c>
      <c r="E211" t="s">
        <v>98</v>
      </c>
      <c r="F211" t="s">
        <v>14</v>
      </c>
      <c r="G211">
        <v>1</v>
      </c>
    </row>
    <row r="212" spans="1:7" x14ac:dyDescent="0.2">
      <c r="A212" t="s">
        <v>488</v>
      </c>
      <c r="B212">
        <v>2058</v>
      </c>
      <c r="C212" t="s">
        <v>58</v>
      </c>
      <c r="D212" t="s">
        <v>300</v>
      </c>
      <c r="E212" t="s">
        <v>98</v>
      </c>
      <c r="F212" t="s">
        <v>99</v>
      </c>
      <c r="G212">
        <v>1</v>
      </c>
    </row>
    <row r="213" spans="1:7" x14ac:dyDescent="0.2">
      <c r="A213" t="s">
        <v>488</v>
      </c>
      <c r="B213">
        <v>2123</v>
      </c>
      <c r="C213" t="s">
        <v>58</v>
      </c>
      <c r="D213" t="s">
        <v>300</v>
      </c>
      <c r="E213" t="s">
        <v>98</v>
      </c>
      <c r="F213" t="s">
        <v>609</v>
      </c>
      <c r="G213">
        <v>1</v>
      </c>
    </row>
    <row r="214" spans="1:7" x14ac:dyDescent="0.2">
      <c r="A214" t="s">
        <v>488</v>
      </c>
      <c r="B214">
        <v>2041</v>
      </c>
      <c r="C214" t="s">
        <v>548</v>
      </c>
      <c r="D214" t="s">
        <v>323</v>
      </c>
      <c r="E214" t="s">
        <v>549</v>
      </c>
      <c r="F214" t="s">
        <v>23</v>
      </c>
      <c r="G214">
        <v>3</v>
      </c>
    </row>
    <row r="215" spans="1:7" x14ac:dyDescent="0.2">
      <c r="A215" t="s">
        <v>488</v>
      </c>
      <c r="B215">
        <v>2042</v>
      </c>
      <c r="C215" t="s">
        <v>548</v>
      </c>
      <c r="D215" t="s">
        <v>415</v>
      </c>
      <c r="E215" t="s">
        <v>550</v>
      </c>
      <c r="F215" t="s">
        <v>23</v>
      </c>
      <c r="G215">
        <v>3</v>
      </c>
    </row>
    <row r="216" spans="1:7" x14ac:dyDescent="0.2">
      <c r="A216" t="s">
        <v>488</v>
      </c>
      <c r="B216">
        <v>1289</v>
      </c>
      <c r="C216" t="s">
        <v>18</v>
      </c>
      <c r="D216" t="s">
        <v>306</v>
      </c>
      <c r="E216" t="s">
        <v>19</v>
      </c>
      <c r="F216" t="s">
        <v>70</v>
      </c>
      <c r="G216">
        <v>17</v>
      </c>
    </row>
    <row r="217" spans="1:7" x14ac:dyDescent="0.2">
      <c r="A217" t="s">
        <v>488</v>
      </c>
      <c r="B217">
        <v>2055</v>
      </c>
      <c r="C217" t="s">
        <v>18</v>
      </c>
      <c r="D217" t="s">
        <v>379</v>
      </c>
      <c r="E217" t="s">
        <v>212</v>
      </c>
      <c r="F217" t="s">
        <v>70</v>
      </c>
      <c r="G217">
        <v>13</v>
      </c>
    </row>
    <row r="218" spans="1:7" x14ac:dyDescent="0.2">
      <c r="A218" t="s">
        <v>488</v>
      </c>
      <c r="B218">
        <v>2054</v>
      </c>
      <c r="C218" t="s">
        <v>18</v>
      </c>
      <c r="D218" t="s">
        <v>380</v>
      </c>
      <c r="E218" t="s">
        <v>212</v>
      </c>
      <c r="F218" t="s">
        <v>70</v>
      </c>
      <c r="G218">
        <v>1</v>
      </c>
    </row>
    <row r="219" spans="1:7" x14ac:dyDescent="0.2">
      <c r="A219" t="s">
        <v>488</v>
      </c>
      <c r="B219">
        <v>2064</v>
      </c>
      <c r="C219" t="s">
        <v>18</v>
      </c>
      <c r="D219" t="s">
        <v>600</v>
      </c>
      <c r="E219" t="s">
        <v>100</v>
      </c>
      <c r="F219" t="s">
        <v>14</v>
      </c>
      <c r="G219">
        <v>1</v>
      </c>
    </row>
    <row r="220" spans="1:7" x14ac:dyDescent="0.2">
      <c r="A220" t="s">
        <v>488</v>
      </c>
      <c r="B220">
        <v>2065</v>
      </c>
      <c r="C220" t="s">
        <v>18</v>
      </c>
      <c r="D220" t="s">
        <v>600</v>
      </c>
      <c r="E220" t="s">
        <v>100</v>
      </c>
      <c r="F220" t="s">
        <v>80</v>
      </c>
      <c r="G220">
        <v>1</v>
      </c>
    </row>
    <row r="221" spans="1:7" x14ac:dyDescent="0.2">
      <c r="A221" t="s">
        <v>488</v>
      </c>
      <c r="B221">
        <v>1417</v>
      </c>
      <c r="C221" t="s">
        <v>400</v>
      </c>
      <c r="D221" t="s">
        <v>385</v>
      </c>
      <c r="E221" t="s">
        <v>433</v>
      </c>
      <c r="F221" t="s">
        <v>23</v>
      </c>
      <c r="G221">
        <v>1</v>
      </c>
    </row>
    <row r="222" spans="1:7" x14ac:dyDescent="0.2">
      <c r="A222" t="s">
        <v>488</v>
      </c>
      <c r="B222">
        <v>1887</v>
      </c>
      <c r="C222" t="s">
        <v>400</v>
      </c>
      <c r="D222" t="s">
        <v>301</v>
      </c>
      <c r="E222" t="s">
        <v>551</v>
      </c>
      <c r="F222" t="s">
        <v>23</v>
      </c>
      <c r="G222">
        <v>1</v>
      </c>
    </row>
    <row r="223" spans="1:7" x14ac:dyDescent="0.2">
      <c r="A223" t="s">
        <v>488</v>
      </c>
      <c r="B223">
        <v>1886</v>
      </c>
      <c r="C223" t="s">
        <v>400</v>
      </c>
      <c r="D223" t="s">
        <v>434</v>
      </c>
      <c r="E223" t="s">
        <v>552</v>
      </c>
      <c r="F223" t="s">
        <v>23</v>
      </c>
      <c r="G223">
        <v>2</v>
      </c>
    </row>
    <row r="224" spans="1:7" x14ac:dyDescent="0.2">
      <c r="A224" t="s">
        <v>488</v>
      </c>
      <c r="B224">
        <v>1567</v>
      </c>
      <c r="C224" t="s">
        <v>400</v>
      </c>
      <c r="D224" t="s">
        <v>381</v>
      </c>
      <c r="E224" t="s">
        <v>587</v>
      </c>
      <c r="F224" t="s">
        <v>23</v>
      </c>
      <c r="G224">
        <v>1</v>
      </c>
    </row>
    <row r="225" spans="1:7" x14ac:dyDescent="0.2">
      <c r="A225" t="s">
        <v>488</v>
      </c>
      <c r="B225">
        <v>1112</v>
      </c>
      <c r="C225" t="s">
        <v>68</v>
      </c>
      <c r="D225" t="s">
        <v>294</v>
      </c>
      <c r="E225" t="s">
        <v>489</v>
      </c>
      <c r="F225" t="s">
        <v>9</v>
      </c>
      <c r="G225">
        <v>17</v>
      </c>
    </row>
    <row r="226" spans="1:7" x14ac:dyDescent="0.2">
      <c r="A226" t="s">
        <v>488</v>
      </c>
      <c r="B226">
        <v>1895</v>
      </c>
      <c r="C226" t="s">
        <v>68</v>
      </c>
      <c r="D226" t="s">
        <v>294</v>
      </c>
      <c r="E226" t="s">
        <v>489</v>
      </c>
      <c r="F226" t="s">
        <v>35</v>
      </c>
      <c r="G226">
        <v>28</v>
      </c>
    </row>
    <row r="227" spans="1:7" x14ac:dyDescent="0.2">
      <c r="A227" t="s">
        <v>488</v>
      </c>
      <c r="B227">
        <v>1896</v>
      </c>
      <c r="C227" t="s">
        <v>68</v>
      </c>
      <c r="D227" t="s">
        <v>294</v>
      </c>
      <c r="E227" t="s">
        <v>489</v>
      </c>
      <c r="F227" t="s">
        <v>69</v>
      </c>
      <c r="G227">
        <v>21</v>
      </c>
    </row>
    <row r="228" spans="1:7" x14ac:dyDescent="0.2">
      <c r="A228" t="s">
        <v>488</v>
      </c>
      <c r="B228">
        <v>1897</v>
      </c>
      <c r="C228" t="s">
        <v>68</v>
      </c>
      <c r="D228" t="s">
        <v>294</v>
      </c>
      <c r="E228" t="s">
        <v>489</v>
      </c>
      <c r="F228" t="s">
        <v>183</v>
      </c>
      <c r="G228">
        <v>15</v>
      </c>
    </row>
    <row r="229" spans="1:7" x14ac:dyDescent="0.2">
      <c r="A229" t="s">
        <v>488</v>
      </c>
      <c r="B229">
        <v>1898</v>
      </c>
      <c r="C229" t="s">
        <v>68</v>
      </c>
      <c r="D229" t="s">
        <v>294</v>
      </c>
      <c r="E229" t="s">
        <v>489</v>
      </c>
      <c r="F229" t="s">
        <v>153</v>
      </c>
      <c r="G229">
        <v>15</v>
      </c>
    </row>
    <row r="230" spans="1:7" x14ac:dyDescent="0.2">
      <c r="A230" t="s">
        <v>488</v>
      </c>
      <c r="B230">
        <v>2021</v>
      </c>
      <c r="C230" t="s">
        <v>68</v>
      </c>
      <c r="D230" t="s">
        <v>472</v>
      </c>
      <c r="E230" t="s">
        <v>442</v>
      </c>
      <c r="F230" t="s">
        <v>621</v>
      </c>
      <c r="G230">
        <v>2</v>
      </c>
    </row>
    <row r="231" spans="1:7" x14ac:dyDescent="0.2">
      <c r="A231" t="s">
        <v>488</v>
      </c>
      <c r="B231">
        <v>2022</v>
      </c>
      <c r="C231" t="s">
        <v>68</v>
      </c>
      <c r="D231" t="s">
        <v>359</v>
      </c>
      <c r="E231" t="s">
        <v>473</v>
      </c>
      <c r="F231" t="s">
        <v>621</v>
      </c>
      <c r="G231">
        <v>3</v>
      </c>
    </row>
    <row r="232" spans="1:7" x14ac:dyDescent="0.2">
      <c r="A232" t="s">
        <v>488</v>
      </c>
      <c r="B232">
        <v>2080</v>
      </c>
      <c r="C232" t="s">
        <v>68</v>
      </c>
      <c r="D232" t="s">
        <v>359</v>
      </c>
      <c r="E232" t="s">
        <v>473</v>
      </c>
      <c r="F232" t="s">
        <v>23</v>
      </c>
      <c r="G232">
        <v>1</v>
      </c>
    </row>
    <row r="233" spans="1:7" x14ac:dyDescent="0.2">
      <c r="A233" t="s">
        <v>488</v>
      </c>
      <c r="B233">
        <v>1894</v>
      </c>
      <c r="C233" t="s">
        <v>68</v>
      </c>
      <c r="D233" t="s">
        <v>334</v>
      </c>
      <c r="E233" t="s">
        <v>633</v>
      </c>
      <c r="F233" t="s">
        <v>621</v>
      </c>
      <c r="G233">
        <v>8</v>
      </c>
    </row>
    <row r="234" spans="1:7" x14ac:dyDescent="0.2">
      <c r="A234" t="s">
        <v>488</v>
      </c>
      <c r="B234">
        <v>2026</v>
      </c>
      <c r="C234" t="s">
        <v>68</v>
      </c>
      <c r="D234" t="s">
        <v>646</v>
      </c>
      <c r="E234" t="s">
        <v>647</v>
      </c>
      <c r="F234" t="s">
        <v>621</v>
      </c>
      <c r="G234">
        <v>6</v>
      </c>
    </row>
    <row r="235" spans="1:7" x14ac:dyDescent="0.2">
      <c r="A235" t="s">
        <v>488</v>
      </c>
      <c r="B235">
        <v>1900</v>
      </c>
      <c r="C235" t="s">
        <v>68</v>
      </c>
      <c r="D235" t="s">
        <v>377</v>
      </c>
      <c r="E235" t="s">
        <v>498</v>
      </c>
      <c r="F235" t="s">
        <v>69</v>
      </c>
      <c r="G235">
        <v>14</v>
      </c>
    </row>
    <row r="236" spans="1:7" x14ac:dyDescent="0.2">
      <c r="A236" t="s">
        <v>488</v>
      </c>
      <c r="B236">
        <v>1307</v>
      </c>
      <c r="C236" t="s">
        <v>68</v>
      </c>
      <c r="D236" t="s">
        <v>341</v>
      </c>
      <c r="E236" t="s">
        <v>158</v>
      </c>
      <c r="F236" t="s">
        <v>9</v>
      </c>
      <c r="G236">
        <v>8</v>
      </c>
    </row>
    <row r="237" spans="1:7" x14ac:dyDescent="0.2">
      <c r="A237" t="s">
        <v>488</v>
      </c>
      <c r="B237">
        <v>1350</v>
      </c>
      <c r="C237" t="s">
        <v>136</v>
      </c>
      <c r="D237" t="s">
        <v>324</v>
      </c>
      <c r="E237" t="s">
        <v>137</v>
      </c>
      <c r="F237" t="s">
        <v>9</v>
      </c>
      <c r="G237">
        <v>32</v>
      </c>
    </row>
    <row r="238" spans="1:7" x14ac:dyDescent="0.2">
      <c r="A238" t="s">
        <v>488</v>
      </c>
      <c r="B238">
        <v>1301</v>
      </c>
      <c r="C238" t="s">
        <v>13</v>
      </c>
      <c r="D238" t="s">
        <v>302</v>
      </c>
      <c r="E238" t="s">
        <v>15</v>
      </c>
      <c r="F238" t="s">
        <v>188</v>
      </c>
      <c r="G238">
        <v>50</v>
      </c>
    </row>
    <row r="239" spans="1:7" x14ac:dyDescent="0.2">
      <c r="A239" t="s">
        <v>488</v>
      </c>
      <c r="B239">
        <v>1302</v>
      </c>
      <c r="C239" t="s">
        <v>13</v>
      </c>
      <c r="D239" t="s">
        <v>302</v>
      </c>
      <c r="E239" t="s">
        <v>15</v>
      </c>
      <c r="F239" t="s">
        <v>189</v>
      </c>
      <c r="G239">
        <v>50</v>
      </c>
    </row>
    <row r="240" spans="1:7" x14ac:dyDescent="0.2">
      <c r="A240" t="s">
        <v>488</v>
      </c>
      <c r="B240">
        <v>1321</v>
      </c>
      <c r="C240" t="s">
        <v>13</v>
      </c>
      <c r="D240" t="s">
        <v>302</v>
      </c>
      <c r="E240" t="s">
        <v>15</v>
      </c>
      <c r="F240" t="s">
        <v>200</v>
      </c>
      <c r="G240">
        <v>50</v>
      </c>
    </row>
    <row r="241" spans="1:7" x14ac:dyDescent="0.2">
      <c r="A241" t="s">
        <v>488</v>
      </c>
      <c r="B241">
        <v>1322</v>
      </c>
      <c r="C241" t="s">
        <v>13</v>
      </c>
      <c r="D241" t="s">
        <v>302</v>
      </c>
      <c r="E241" t="s">
        <v>15</v>
      </c>
      <c r="F241" t="s">
        <v>201</v>
      </c>
      <c r="G241">
        <v>50</v>
      </c>
    </row>
    <row r="242" spans="1:7" x14ac:dyDescent="0.2">
      <c r="A242" t="s">
        <v>488</v>
      </c>
      <c r="B242">
        <v>1114</v>
      </c>
      <c r="C242" t="s">
        <v>13</v>
      </c>
      <c r="D242" t="s">
        <v>302</v>
      </c>
      <c r="E242" t="s">
        <v>15</v>
      </c>
      <c r="F242" t="s">
        <v>69</v>
      </c>
      <c r="G242">
        <v>100</v>
      </c>
    </row>
    <row r="243" spans="1:7" x14ac:dyDescent="0.2">
      <c r="A243" t="s">
        <v>488</v>
      </c>
      <c r="B243">
        <v>1320</v>
      </c>
      <c r="C243" t="s">
        <v>13</v>
      </c>
      <c r="D243" t="s">
        <v>302</v>
      </c>
      <c r="E243" t="s">
        <v>15</v>
      </c>
      <c r="F243" t="s">
        <v>153</v>
      </c>
      <c r="G243">
        <v>100</v>
      </c>
    </row>
    <row r="244" spans="1:7" x14ac:dyDescent="0.2">
      <c r="A244" t="s">
        <v>488</v>
      </c>
      <c r="B244">
        <v>1271</v>
      </c>
      <c r="C244" t="s">
        <v>358</v>
      </c>
      <c r="D244" t="s">
        <v>359</v>
      </c>
      <c r="E244" t="s">
        <v>618</v>
      </c>
      <c r="F244" t="s">
        <v>23</v>
      </c>
      <c r="G244">
        <v>1</v>
      </c>
    </row>
    <row r="245" spans="1:7" x14ac:dyDescent="0.2">
      <c r="A245" t="s">
        <v>488</v>
      </c>
      <c r="B245">
        <v>1881</v>
      </c>
      <c r="C245" t="s">
        <v>358</v>
      </c>
      <c r="D245" t="s">
        <v>553</v>
      </c>
      <c r="E245" t="s">
        <v>554</v>
      </c>
      <c r="F245" t="s">
        <v>23</v>
      </c>
      <c r="G245">
        <v>2</v>
      </c>
    </row>
    <row r="246" spans="1:7" x14ac:dyDescent="0.2">
      <c r="A246" t="s">
        <v>488</v>
      </c>
      <c r="B246">
        <v>1882</v>
      </c>
      <c r="C246" t="s">
        <v>358</v>
      </c>
      <c r="D246" t="s">
        <v>377</v>
      </c>
      <c r="E246" t="s">
        <v>555</v>
      </c>
      <c r="F246" t="s">
        <v>23</v>
      </c>
      <c r="G246">
        <v>7</v>
      </c>
    </row>
    <row r="247" spans="1:7" x14ac:dyDescent="0.2">
      <c r="A247" t="s">
        <v>488</v>
      </c>
      <c r="B247">
        <v>1904</v>
      </c>
      <c r="C247" t="s">
        <v>358</v>
      </c>
      <c r="D247" t="s">
        <v>474</v>
      </c>
      <c r="E247" t="s">
        <v>475</v>
      </c>
      <c r="F247" t="s">
        <v>23</v>
      </c>
      <c r="G247">
        <v>8</v>
      </c>
    </row>
    <row r="248" spans="1:7" x14ac:dyDescent="0.2">
      <c r="A248" t="s">
        <v>488</v>
      </c>
      <c r="B248">
        <v>1902</v>
      </c>
      <c r="C248" t="s">
        <v>358</v>
      </c>
      <c r="D248" t="s">
        <v>556</v>
      </c>
      <c r="E248" t="s">
        <v>557</v>
      </c>
      <c r="F248" t="s">
        <v>23</v>
      </c>
      <c r="G248">
        <v>1</v>
      </c>
    </row>
    <row r="249" spans="1:7" x14ac:dyDescent="0.2">
      <c r="A249" t="s">
        <v>488</v>
      </c>
      <c r="B249">
        <v>1903</v>
      </c>
      <c r="C249" t="s">
        <v>358</v>
      </c>
      <c r="D249" t="s">
        <v>558</v>
      </c>
      <c r="E249" t="s">
        <v>559</v>
      </c>
      <c r="F249" t="s">
        <v>23</v>
      </c>
      <c r="G249">
        <v>2</v>
      </c>
    </row>
    <row r="250" spans="1:7" x14ac:dyDescent="0.2">
      <c r="A250" t="s">
        <v>488</v>
      </c>
      <c r="B250">
        <v>1564</v>
      </c>
      <c r="C250" t="s">
        <v>358</v>
      </c>
      <c r="D250" t="s">
        <v>485</v>
      </c>
      <c r="E250" t="s">
        <v>486</v>
      </c>
      <c r="F250" t="s">
        <v>23</v>
      </c>
      <c r="G250">
        <v>1</v>
      </c>
    </row>
    <row r="251" spans="1:7" x14ac:dyDescent="0.2">
      <c r="A251" t="s">
        <v>488</v>
      </c>
      <c r="B251">
        <v>2023</v>
      </c>
      <c r="C251" t="s">
        <v>643</v>
      </c>
      <c r="D251" t="s">
        <v>434</v>
      </c>
      <c r="E251" t="s">
        <v>644</v>
      </c>
      <c r="F251" t="s">
        <v>621</v>
      </c>
      <c r="G251">
        <v>5</v>
      </c>
    </row>
    <row r="252" spans="1:7" x14ac:dyDescent="0.2">
      <c r="A252" t="s">
        <v>488</v>
      </c>
      <c r="B252">
        <v>1273</v>
      </c>
      <c r="C252" t="s">
        <v>168</v>
      </c>
      <c r="D252" t="s">
        <v>362</v>
      </c>
      <c r="E252" t="s">
        <v>180</v>
      </c>
      <c r="F252" t="s">
        <v>9</v>
      </c>
      <c r="G252">
        <v>22</v>
      </c>
    </row>
    <row r="253" spans="1:7" x14ac:dyDescent="0.2">
      <c r="A253" t="s">
        <v>488</v>
      </c>
      <c r="B253">
        <v>1298</v>
      </c>
      <c r="C253" t="s">
        <v>168</v>
      </c>
      <c r="D253" t="s">
        <v>362</v>
      </c>
      <c r="E253" t="s">
        <v>180</v>
      </c>
      <c r="F253" t="s">
        <v>35</v>
      </c>
      <c r="G253">
        <v>22</v>
      </c>
    </row>
    <row r="254" spans="1:7" x14ac:dyDescent="0.2">
      <c r="A254" t="s">
        <v>488</v>
      </c>
      <c r="B254">
        <v>1938</v>
      </c>
      <c r="C254" t="s">
        <v>31</v>
      </c>
      <c r="D254" t="s">
        <v>287</v>
      </c>
      <c r="E254" t="s">
        <v>63</v>
      </c>
      <c r="F254" t="s">
        <v>9</v>
      </c>
      <c r="G254">
        <v>28</v>
      </c>
    </row>
    <row r="255" spans="1:7" x14ac:dyDescent="0.2">
      <c r="A255" t="s">
        <v>488</v>
      </c>
      <c r="B255">
        <v>1429</v>
      </c>
      <c r="C255" t="s">
        <v>31</v>
      </c>
      <c r="D255" t="s">
        <v>287</v>
      </c>
      <c r="E255" t="s">
        <v>63</v>
      </c>
      <c r="F255" t="s">
        <v>69</v>
      </c>
      <c r="G255">
        <v>28</v>
      </c>
    </row>
    <row r="256" spans="1:7" x14ac:dyDescent="0.2">
      <c r="A256" t="s">
        <v>488</v>
      </c>
      <c r="B256">
        <v>1939</v>
      </c>
      <c r="C256" t="s">
        <v>31</v>
      </c>
      <c r="D256" t="s">
        <v>287</v>
      </c>
      <c r="E256" t="s">
        <v>63</v>
      </c>
      <c r="F256" t="s">
        <v>153</v>
      </c>
      <c r="G256">
        <v>24</v>
      </c>
    </row>
    <row r="257" spans="1:7" x14ac:dyDescent="0.2">
      <c r="A257" t="s">
        <v>488</v>
      </c>
      <c r="B257">
        <v>2050</v>
      </c>
      <c r="C257" t="s">
        <v>31</v>
      </c>
      <c r="D257" t="s">
        <v>347</v>
      </c>
      <c r="E257" t="s">
        <v>522</v>
      </c>
      <c r="F257" t="s">
        <v>9</v>
      </c>
      <c r="G257">
        <v>22</v>
      </c>
    </row>
    <row r="258" spans="1:7" x14ac:dyDescent="0.2">
      <c r="A258" t="s">
        <v>488</v>
      </c>
      <c r="B258">
        <v>1438</v>
      </c>
      <c r="C258" t="s">
        <v>31</v>
      </c>
      <c r="D258" t="s">
        <v>405</v>
      </c>
      <c r="E258" t="s">
        <v>46</v>
      </c>
      <c r="F258" t="s">
        <v>9</v>
      </c>
      <c r="G258">
        <v>30</v>
      </c>
    </row>
    <row r="259" spans="1:7" x14ac:dyDescent="0.2">
      <c r="A259" t="s">
        <v>488</v>
      </c>
      <c r="B259">
        <v>2019</v>
      </c>
      <c r="C259" t="s">
        <v>31</v>
      </c>
      <c r="D259" t="s">
        <v>403</v>
      </c>
      <c r="E259" t="s">
        <v>634</v>
      </c>
      <c r="F259" t="s">
        <v>630</v>
      </c>
      <c r="G259">
        <v>15</v>
      </c>
    </row>
    <row r="260" spans="1:7" x14ac:dyDescent="0.2">
      <c r="A260" t="s">
        <v>488</v>
      </c>
      <c r="B260">
        <v>2020</v>
      </c>
      <c r="C260" t="s">
        <v>31</v>
      </c>
      <c r="D260" t="s">
        <v>403</v>
      </c>
      <c r="E260" t="s">
        <v>634</v>
      </c>
      <c r="F260" t="s">
        <v>621</v>
      </c>
      <c r="G260">
        <v>15</v>
      </c>
    </row>
    <row r="261" spans="1:7" x14ac:dyDescent="0.2">
      <c r="A261" t="s">
        <v>488</v>
      </c>
      <c r="B261">
        <v>1536</v>
      </c>
      <c r="C261" t="s">
        <v>31</v>
      </c>
      <c r="D261" t="s">
        <v>339</v>
      </c>
      <c r="E261" t="s">
        <v>47</v>
      </c>
      <c r="F261" t="s">
        <v>153</v>
      </c>
      <c r="G261">
        <v>28</v>
      </c>
    </row>
    <row r="262" spans="1:7" x14ac:dyDescent="0.2">
      <c r="A262" t="s">
        <v>488</v>
      </c>
      <c r="B262">
        <v>2084</v>
      </c>
      <c r="C262" t="s">
        <v>31</v>
      </c>
      <c r="D262" t="s">
        <v>339</v>
      </c>
      <c r="E262" t="s">
        <v>47</v>
      </c>
      <c r="F262" t="s">
        <v>151</v>
      </c>
      <c r="G262">
        <v>16</v>
      </c>
    </row>
    <row r="263" spans="1:7" x14ac:dyDescent="0.2">
      <c r="A263" t="s">
        <v>488</v>
      </c>
      <c r="B263">
        <v>2102</v>
      </c>
      <c r="C263" t="s">
        <v>31</v>
      </c>
      <c r="D263" t="s">
        <v>283</v>
      </c>
      <c r="E263" t="s">
        <v>59</v>
      </c>
      <c r="F263" t="s">
        <v>70</v>
      </c>
      <c r="G263">
        <v>3</v>
      </c>
    </row>
    <row r="264" spans="1:7" x14ac:dyDescent="0.2">
      <c r="A264" t="s">
        <v>488</v>
      </c>
      <c r="B264">
        <v>2103</v>
      </c>
      <c r="C264" t="s">
        <v>31</v>
      </c>
      <c r="D264" t="s">
        <v>283</v>
      </c>
      <c r="E264" t="s">
        <v>59</v>
      </c>
      <c r="F264" t="s">
        <v>33</v>
      </c>
      <c r="G264">
        <v>1</v>
      </c>
    </row>
    <row r="265" spans="1:7" x14ac:dyDescent="0.2">
      <c r="A265" t="s">
        <v>488</v>
      </c>
      <c r="B265">
        <v>2104</v>
      </c>
      <c r="C265" t="s">
        <v>31</v>
      </c>
      <c r="D265" t="s">
        <v>283</v>
      </c>
      <c r="E265" t="s">
        <v>59</v>
      </c>
      <c r="F265" t="s">
        <v>78</v>
      </c>
      <c r="G265">
        <v>2</v>
      </c>
    </row>
    <row r="266" spans="1:7" x14ac:dyDescent="0.2">
      <c r="A266" t="s">
        <v>488</v>
      </c>
      <c r="B266">
        <v>2128</v>
      </c>
      <c r="C266" t="s">
        <v>31</v>
      </c>
      <c r="D266" t="s">
        <v>283</v>
      </c>
      <c r="E266" t="s">
        <v>59</v>
      </c>
      <c r="F266" t="s">
        <v>79</v>
      </c>
      <c r="G266">
        <v>1</v>
      </c>
    </row>
    <row r="267" spans="1:7" x14ac:dyDescent="0.2">
      <c r="A267" t="s">
        <v>488</v>
      </c>
      <c r="B267">
        <v>2129</v>
      </c>
      <c r="C267" t="s">
        <v>31</v>
      </c>
      <c r="D267" t="s">
        <v>283</v>
      </c>
      <c r="E267" t="s">
        <v>59</v>
      </c>
      <c r="F267" t="s">
        <v>14</v>
      </c>
      <c r="G267">
        <v>2</v>
      </c>
    </row>
    <row r="268" spans="1:7" x14ac:dyDescent="0.2">
      <c r="A268" t="s">
        <v>488</v>
      </c>
      <c r="B268">
        <v>2130</v>
      </c>
      <c r="C268" t="s">
        <v>31</v>
      </c>
      <c r="D268" t="s">
        <v>283</v>
      </c>
      <c r="E268" t="s">
        <v>59</v>
      </c>
      <c r="F268" t="s">
        <v>80</v>
      </c>
      <c r="G268">
        <v>1</v>
      </c>
    </row>
    <row r="269" spans="1:7" x14ac:dyDescent="0.2">
      <c r="A269" t="s">
        <v>488</v>
      </c>
      <c r="B269">
        <v>2131</v>
      </c>
      <c r="C269" t="s">
        <v>31</v>
      </c>
      <c r="D269" t="s">
        <v>283</v>
      </c>
      <c r="E269" t="s">
        <v>59</v>
      </c>
      <c r="F269" t="s">
        <v>101</v>
      </c>
      <c r="G269">
        <v>2</v>
      </c>
    </row>
    <row r="270" spans="1:7" x14ac:dyDescent="0.2">
      <c r="A270" t="s">
        <v>488</v>
      </c>
      <c r="B270">
        <v>1408</v>
      </c>
      <c r="C270" t="s">
        <v>57</v>
      </c>
      <c r="D270" t="s">
        <v>366</v>
      </c>
      <c r="E270" t="s">
        <v>230</v>
      </c>
      <c r="F270" t="s">
        <v>4</v>
      </c>
      <c r="G270">
        <v>17</v>
      </c>
    </row>
    <row r="271" spans="1:7" x14ac:dyDescent="0.2">
      <c r="A271" t="s">
        <v>488</v>
      </c>
      <c r="B271">
        <v>1409</v>
      </c>
      <c r="C271" t="s">
        <v>57</v>
      </c>
      <c r="D271" t="s">
        <v>366</v>
      </c>
      <c r="E271" t="s">
        <v>230</v>
      </c>
      <c r="F271" t="s">
        <v>113</v>
      </c>
      <c r="G271">
        <v>17</v>
      </c>
    </row>
    <row r="272" spans="1:7" x14ac:dyDescent="0.2">
      <c r="A272" t="s">
        <v>488</v>
      </c>
      <c r="B272">
        <v>2044</v>
      </c>
      <c r="C272" t="s">
        <v>57</v>
      </c>
      <c r="D272" t="s">
        <v>560</v>
      </c>
      <c r="E272" t="s">
        <v>521</v>
      </c>
      <c r="F272" t="s">
        <v>70</v>
      </c>
      <c r="G272">
        <v>5</v>
      </c>
    </row>
    <row r="273" spans="1:7" x14ac:dyDescent="0.2">
      <c r="A273" t="s">
        <v>488</v>
      </c>
      <c r="B273">
        <v>2120</v>
      </c>
      <c r="C273" t="s">
        <v>57</v>
      </c>
      <c r="D273" t="s">
        <v>417</v>
      </c>
      <c r="E273" t="s">
        <v>599</v>
      </c>
      <c r="F273" t="s">
        <v>70</v>
      </c>
      <c r="G273">
        <v>1</v>
      </c>
    </row>
    <row r="274" spans="1:7" x14ac:dyDescent="0.2">
      <c r="A274" t="s">
        <v>488</v>
      </c>
      <c r="B274">
        <v>2133</v>
      </c>
      <c r="C274" t="s">
        <v>57</v>
      </c>
      <c r="D274" t="s">
        <v>417</v>
      </c>
      <c r="E274" t="s">
        <v>599</v>
      </c>
      <c r="F274" t="s">
        <v>33</v>
      </c>
      <c r="G274">
        <v>1</v>
      </c>
    </row>
    <row r="275" spans="1:7" x14ac:dyDescent="0.2">
      <c r="A275" t="s">
        <v>488</v>
      </c>
      <c r="B275">
        <v>2151</v>
      </c>
      <c r="C275" t="s">
        <v>57</v>
      </c>
      <c r="D275" t="s">
        <v>417</v>
      </c>
      <c r="E275" t="s">
        <v>599</v>
      </c>
      <c r="F275" t="s">
        <v>78</v>
      </c>
      <c r="G275">
        <v>1</v>
      </c>
    </row>
    <row r="276" spans="1:7" x14ac:dyDescent="0.2">
      <c r="A276" t="s">
        <v>488</v>
      </c>
      <c r="B276">
        <v>1120</v>
      </c>
      <c r="C276" t="s">
        <v>57</v>
      </c>
      <c r="D276" t="s">
        <v>300</v>
      </c>
      <c r="E276" t="s">
        <v>48</v>
      </c>
      <c r="F276" t="s">
        <v>70</v>
      </c>
      <c r="G276">
        <v>1</v>
      </c>
    </row>
    <row r="277" spans="1:7" x14ac:dyDescent="0.2">
      <c r="A277" t="s">
        <v>488</v>
      </c>
      <c r="B277">
        <v>1940</v>
      </c>
      <c r="C277" t="s">
        <v>29</v>
      </c>
      <c r="D277" t="s">
        <v>303</v>
      </c>
      <c r="E277" t="s">
        <v>30</v>
      </c>
      <c r="F277" t="s">
        <v>9</v>
      </c>
      <c r="G277">
        <v>28</v>
      </c>
    </row>
    <row r="278" spans="1:7" x14ac:dyDescent="0.2">
      <c r="A278" t="s">
        <v>488</v>
      </c>
      <c r="B278">
        <v>1121</v>
      </c>
      <c r="C278" t="s">
        <v>29</v>
      </c>
      <c r="D278" t="s">
        <v>303</v>
      </c>
      <c r="E278" t="s">
        <v>30</v>
      </c>
      <c r="F278" t="s">
        <v>69</v>
      </c>
      <c r="G278">
        <v>28</v>
      </c>
    </row>
    <row r="279" spans="1:7" x14ac:dyDescent="0.2">
      <c r="A279" t="s">
        <v>488</v>
      </c>
      <c r="B279">
        <v>1454</v>
      </c>
      <c r="C279" t="s">
        <v>29</v>
      </c>
      <c r="D279" t="s">
        <v>381</v>
      </c>
      <c r="E279" t="s">
        <v>667</v>
      </c>
      <c r="F279" t="s">
        <v>630</v>
      </c>
      <c r="G279">
        <v>14</v>
      </c>
    </row>
    <row r="280" spans="1:7" x14ac:dyDescent="0.2">
      <c r="A280" t="s">
        <v>488</v>
      </c>
      <c r="B280">
        <v>1935</v>
      </c>
      <c r="C280" t="s">
        <v>29</v>
      </c>
      <c r="D280" t="s">
        <v>668</v>
      </c>
      <c r="E280" t="s">
        <v>669</v>
      </c>
      <c r="F280" t="s">
        <v>630</v>
      </c>
      <c r="G280">
        <v>14</v>
      </c>
    </row>
    <row r="281" spans="1:7" x14ac:dyDescent="0.2">
      <c r="A281" t="s">
        <v>488</v>
      </c>
      <c r="B281">
        <v>2101</v>
      </c>
      <c r="C281" t="s">
        <v>29</v>
      </c>
      <c r="D281" t="s">
        <v>283</v>
      </c>
      <c r="E281" t="s">
        <v>59</v>
      </c>
      <c r="F281" t="s">
        <v>33</v>
      </c>
      <c r="G281">
        <v>1</v>
      </c>
    </row>
    <row r="282" spans="1:7" x14ac:dyDescent="0.2">
      <c r="A282" t="s">
        <v>488</v>
      </c>
      <c r="B282">
        <v>2127</v>
      </c>
      <c r="C282" t="s">
        <v>29</v>
      </c>
      <c r="D282" t="s">
        <v>283</v>
      </c>
      <c r="E282" t="s">
        <v>59</v>
      </c>
      <c r="F282" t="s">
        <v>78</v>
      </c>
      <c r="G282">
        <v>1</v>
      </c>
    </row>
    <row r="283" spans="1:7" x14ac:dyDescent="0.2">
      <c r="A283" t="s">
        <v>488</v>
      </c>
      <c r="B283">
        <v>1937</v>
      </c>
      <c r="C283" t="s">
        <v>29</v>
      </c>
      <c r="D283" t="s">
        <v>293</v>
      </c>
      <c r="E283" t="s">
        <v>505</v>
      </c>
      <c r="F283" t="s">
        <v>9</v>
      </c>
      <c r="G283">
        <v>3</v>
      </c>
    </row>
    <row r="284" spans="1:7" x14ac:dyDescent="0.2">
      <c r="A284" t="s">
        <v>488</v>
      </c>
      <c r="B284">
        <v>1591</v>
      </c>
      <c r="C284" t="s">
        <v>102</v>
      </c>
      <c r="D284" t="s">
        <v>476</v>
      </c>
      <c r="E284" t="s">
        <v>446</v>
      </c>
      <c r="F284" t="s">
        <v>9</v>
      </c>
      <c r="G284">
        <v>22</v>
      </c>
    </row>
    <row r="285" spans="1:7" x14ac:dyDescent="0.2">
      <c r="A285" t="s">
        <v>488</v>
      </c>
      <c r="B285">
        <v>1123</v>
      </c>
      <c r="C285" t="s">
        <v>102</v>
      </c>
      <c r="D285" t="s">
        <v>304</v>
      </c>
      <c r="E285" t="s">
        <v>104</v>
      </c>
      <c r="F285" t="s">
        <v>17</v>
      </c>
      <c r="G285">
        <v>17</v>
      </c>
    </row>
    <row r="286" spans="1:7" x14ac:dyDescent="0.2">
      <c r="A286" t="s">
        <v>488</v>
      </c>
      <c r="B286">
        <v>1124</v>
      </c>
      <c r="C286" t="s">
        <v>102</v>
      </c>
      <c r="D286" t="s">
        <v>305</v>
      </c>
      <c r="E286" t="s">
        <v>106</v>
      </c>
      <c r="F286" t="s">
        <v>70</v>
      </c>
      <c r="G286">
        <v>8</v>
      </c>
    </row>
    <row r="287" spans="1:7" x14ac:dyDescent="0.2">
      <c r="A287" t="s">
        <v>488</v>
      </c>
      <c r="B287">
        <v>1207</v>
      </c>
      <c r="C287" t="s">
        <v>102</v>
      </c>
      <c r="D287" t="s">
        <v>333</v>
      </c>
      <c r="E287" t="s">
        <v>147</v>
      </c>
      <c r="F287" t="s">
        <v>70</v>
      </c>
      <c r="G287">
        <v>22</v>
      </c>
    </row>
    <row r="288" spans="1:7" x14ac:dyDescent="0.2">
      <c r="A288" t="s">
        <v>488</v>
      </c>
      <c r="B288">
        <v>1125</v>
      </c>
      <c r="C288" t="s">
        <v>102</v>
      </c>
      <c r="D288" t="s">
        <v>306</v>
      </c>
      <c r="E288" t="s">
        <v>107</v>
      </c>
      <c r="F288" t="s">
        <v>17</v>
      </c>
      <c r="G288">
        <v>6</v>
      </c>
    </row>
    <row r="289" spans="1:7" x14ac:dyDescent="0.2">
      <c r="A289" t="s">
        <v>488</v>
      </c>
      <c r="B289">
        <v>1592</v>
      </c>
      <c r="C289" t="s">
        <v>102</v>
      </c>
      <c r="D289" t="s">
        <v>561</v>
      </c>
      <c r="E289" t="s">
        <v>447</v>
      </c>
      <c r="F289" t="s">
        <v>70</v>
      </c>
      <c r="G289">
        <v>7</v>
      </c>
    </row>
    <row r="290" spans="1:7" x14ac:dyDescent="0.2">
      <c r="A290" t="s">
        <v>488</v>
      </c>
      <c r="B290">
        <v>2081</v>
      </c>
      <c r="C290" t="s">
        <v>102</v>
      </c>
      <c r="D290" t="s">
        <v>417</v>
      </c>
      <c r="E290" t="s">
        <v>524</v>
      </c>
      <c r="F290" t="s">
        <v>70</v>
      </c>
      <c r="G290">
        <v>1</v>
      </c>
    </row>
    <row r="291" spans="1:7" x14ac:dyDescent="0.2">
      <c r="A291" t="s">
        <v>488</v>
      </c>
      <c r="B291">
        <v>1268</v>
      </c>
      <c r="C291" t="s">
        <v>55</v>
      </c>
      <c r="D291" t="s">
        <v>354</v>
      </c>
      <c r="E291" t="s">
        <v>176</v>
      </c>
      <c r="F291" t="s">
        <v>9</v>
      </c>
      <c r="G291">
        <v>28</v>
      </c>
    </row>
    <row r="292" spans="1:7" x14ac:dyDescent="0.2">
      <c r="A292" t="s">
        <v>488</v>
      </c>
      <c r="B292">
        <v>1377</v>
      </c>
      <c r="C292" t="s">
        <v>55</v>
      </c>
      <c r="D292" t="s">
        <v>385</v>
      </c>
      <c r="E292" t="s">
        <v>220</v>
      </c>
      <c r="F292" t="s">
        <v>9</v>
      </c>
      <c r="G292">
        <v>18</v>
      </c>
    </row>
    <row r="293" spans="1:7" x14ac:dyDescent="0.2">
      <c r="A293" t="s">
        <v>488</v>
      </c>
      <c r="B293">
        <v>1434</v>
      </c>
      <c r="C293" t="s">
        <v>55</v>
      </c>
      <c r="D293" t="s">
        <v>403</v>
      </c>
      <c r="E293" t="s">
        <v>238</v>
      </c>
      <c r="F293" t="s">
        <v>153</v>
      </c>
      <c r="G293">
        <v>21</v>
      </c>
    </row>
    <row r="294" spans="1:7" x14ac:dyDescent="0.2">
      <c r="A294" t="s">
        <v>488</v>
      </c>
      <c r="B294">
        <v>1738</v>
      </c>
      <c r="C294" t="s">
        <v>55</v>
      </c>
      <c r="D294" t="s">
        <v>283</v>
      </c>
      <c r="E294" t="s">
        <v>56</v>
      </c>
      <c r="F294" t="s">
        <v>33</v>
      </c>
      <c r="G294">
        <v>1</v>
      </c>
    </row>
    <row r="295" spans="1:7" x14ac:dyDescent="0.2">
      <c r="A295" t="s">
        <v>488</v>
      </c>
      <c r="B295">
        <v>1198</v>
      </c>
      <c r="C295" t="s">
        <v>51</v>
      </c>
      <c r="D295" t="s">
        <v>325</v>
      </c>
      <c r="E295" t="s">
        <v>138</v>
      </c>
      <c r="F295" t="s">
        <v>70</v>
      </c>
      <c r="G295">
        <v>24</v>
      </c>
    </row>
    <row r="296" spans="1:7" x14ac:dyDescent="0.2">
      <c r="A296" t="s">
        <v>488</v>
      </c>
      <c r="B296">
        <v>1200</v>
      </c>
      <c r="C296" t="s">
        <v>51</v>
      </c>
      <c r="D296" t="s">
        <v>327</v>
      </c>
      <c r="E296" t="s">
        <v>139</v>
      </c>
      <c r="F296" t="s">
        <v>70</v>
      </c>
      <c r="G296">
        <v>24</v>
      </c>
    </row>
    <row r="297" spans="1:7" x14ac:dyDescent="0.2">
      <c r="A297" t="s">
        <v>488</v>
      </c>
      <c r="B297">
        <v>1351</v>
      </c>
      <c r="C297" t="s">
        <v>51</v>
      </c>
      <c r="D297" t="s">
        <v>323</v>
      </c>
      <c r="E297" t="s">
        <v>210</v>
      </c>
      <c r="F297" t="s">
        <v>70</v>
      </c>
      <c r="G297">
        <v>13</v>
      </c>
    </row>
    <row r="298" spans="1:7" x14ac:dyDescent="0.2">
      <c r="A298" t="s">
        <v>488</v>
      </c>
      <c r="B298">
        <v>1352</v>
      </c>
      <c r="C298" t="s">
        <v>51</v>
      </c>
      <c r="D298" t="s">
        <v>323</v>
      </c>
      <c r="E298" t="s">
        <v>210</v>
      </c>
      <c r="F298" t="s">
        <v>33</v>
      </c>
      <c r="G298">
        <v>12</v>
      </c>
    </row>
    <row r="299" spans="1:7" x14ac:dyDescent="0.2">
      <c r="A299" t="s">
        <v>488</v>
      </c>
      <c r="B299">
        <v>1372</v>
      </c>
      <c r="C299" t="s">
        <v>51</v>
      </c>
      <c r="D299" t="s">
        <v>383</v>
      </c>
      <c r="E299" t="s">
        <v>216</v>
      </c>
      <c r="F299" t="s">
        <v>70</v>
      </c>
      <c r="G299">
        <v>25</v>
      </c>
    </row>
    <row r="300" spans="1:7" x14ac:dyDescent="0.2">
      <c r="A300" t="s">
        <v>488</v>
      </c>
      <c r="B300">
        <v>1234</v>
      </c>
      <c r="C300" t="s">
        <v>51</v>
      </c>
      <c r="D300" t="s">
        <v>285</v>
      </c>
      <c r="E300" t="s">
        <v>159</v>
      </c>
      <c r="F300" t="s">
        <v>70</v>
      </c>
      <c r="G300">
        <v>24</v>
      </c>
    </row>
    <row r="301" spans="1:7" x14ac:dyDescent="0.2">
      <c r="A301" t="s">
        <v>488</v>
      </c>
      <c r="B301">
        <v>1201</v>
      </c>
      <c r="C301" t="s">
        <v>51</v>
      </c>
      <c r="D301" t="s">
        <v>428</v>
      </c>
      <c r="E301" t="s">
        <v>140</v>
      </c>
      <c r="F301" t="s">
        <v>70</v>
      </c>
      <c r="G301">
        <v>21</v>
      </c>
    </row>
    <row r="302" spans="1:7" x14ac:dyDescent="0.2">
      <c r="A302" t="s">
        <v>488</v>
      </c>
      <c r="B302">
        <v>1127</v>
      </c>
      <c r="C302" t="s">
        <v>16</v>
      </c>
      <c r="D302" t="s">
        <v>284</v>
      </c>
      <c r="E302" t="s">
        <v>72</v>
      </c>
      <c r="F302" t="s">
        <v>70</v>
      </c>
      <c r="G302">
        <v>27</v>
      </c>
    </row>
    <row r="303" spans="1:7" x14ac:dyDescent="0.2">
      <c r="A303" t="s">
        <v>488</v>
      </c>
      <c r="B303">
        <v>1329</v>
      </c>
      <c r="C303" t="s">
        <v>16</v>
      </c>
      <c r="D303" t="s">
        <v>373</v>
      </c>
      <c r="E303" t="s">
        <v>202</v>
      </c>
      <c r="F303" t="s">
        <v>70</v>
      </c>
      <c r="G303">
        <v>27</v>
      </c>
    </row>
    <row r="304" spans="1:7" x14ac:dyDescent="0.2">
      <c r="A304" t="s">
        <v>488</v>
      </c>
      <c r="B304">
        <v>1128</v>
      </c>
      <c r="C304" t="s">
        <v>16</v>
      </c>
      <c r="D304" t="s">
        <v>307</v>
      </c>
      <c r="E304" t="s">
        <v>108</v>
      </c>
      <c r="F304" t="s">
        <v>70</v>
      </c>
      <c r="G304">
        <v>27</v>
      </c>
    </row>
    <row r="305" spans="1:7" x14ac:dyDescent="0.2">
      <c r="A305" t="s">
        <v>488</v>
      </c>
      <c r="B305">
        <v>1129</v>
      </c>
      <c r="C305" t="s">
        <v>16</v>
      </c>
      <c r="D305" t="s">
        <v>308</v>
      </c>
      <c r="E305" t="s">
        <v>109</v>
      </c>
      <c r="F305" t="s">
        <v>70</v>
      </c>
      <c r="G305">
        <v>27</v>
      </c>
    </row>
    <row r="306" spans="1:7" x14ac:dyDescent="0.2">
      <c r="A306" t="s">
        <v>488</v>
      </c>
      <c r="B306">
        <v>1130</v>
      </c>
      <c r="C306" t="s">
        <v>16</v>
      </c>
      <c r="D306" t="s">
        <v>309</v>
      </c>
      <c r="E306" t="s">
        <v>110</v>
      </c>
      <c r="F306" t="s">
        <v>70</v>
      </c>
      <c r="G306">
        <v>27</v>
      </c>
    </row>
    <row r="307" spans="1:7" x14ac:dyDescent="0.2">
      <c r="A307" t="s">
        <v>488</v>
      </c>
      <c r="B307">
        <v>1373</v>
      </c>
      <c r="C307" t="s">
        <v>16</v>
      </c>
      <c r="D307" t="s">
        <v>384</v>
      </c>
      <c r="E307" t="s">
        <v>217</v>
      </c>
      <c r="F307" t="s">
        <v>70</v>
      </c>
      <c r="G307">
        <v>27</v>
      </c>
    </row>
    <row r="308" spans="1:7" x14ac:dyDescent="0.2">
      <c r="A308" t="s">
        <v>488</v>
      </c>
      <c r="B308">
        <v>2108</v>
      </c>
      <c r="C308" t="s">
        <v>16</v>
      </c>
      <c r="D308" t="s">
        <v>601</v>
      </c>
      <c r="E308" t="s">
        <v>589</v>
      </c>
      <c r="F308" t="s">
        <v>70</v>
      </c>
      <c r="G308">
        <v>8</v>
      </c>
    </row>
    <row r="309" spans="1:7" x14ac:dyDescent="0.2">
      <c r="A309" t="s">
        <v>488</v>
      </c>
      <c r="B309">
        <v>2109</v>
      </c>
      <c r="C309" t="s">
        <v>16</v>
      </c>
      <c r="D309" t="s">
        <v>602</v>
      </c>
      <c r="E309" t="s">
        <v>590</v>
      </c>
      <c r="F309" t="s">
        <v>70</v>
      </c>
      <c r="G309">
        <v>9</v>
      </c>
    </row>
    <row r="310" spans="1:7" x14ac:dyDescent="0.2">
      <c r="A310" t="s">
        <v>488</v>
      </c>
      <c r="B310">
        <v>2110</v>
      </c>
      <c r="C310" t="s">
        <v>16</v>
      </c>
      <c r="D310" t="s">
        <v>603</v>
      </c>
      <c r="E310" t="s">
        <v>591</v>
      </c>
      <c r="F310" t="s">
        <v>70</v>
      </c>
      <c r="G310">
        <v>5</v>
      </c>
    </row>
    <row r="311" spans="1:7" x14ac:dyDescent="0.2">
      <c r="A311" t="s">
        <v>488</v>
      </c>
      <c r="B311">
        <v>2111</v>
      </c>
      <c r="C311" t="s">
        <v>16</v>
      </c>
      <c r="D311" t="s">
        <v>604</v>
      </c>
      <c r="E311" t="s">
        <v>592</v>
      </c>
      <c r="F311" t="s">
        <v>70</v>
      </c>
      <c r="G311">
        <v>5</v>
      </c>
    </row>
    <row r="312" spans="1:7" x14ac:dyDescent="0.2">
      <c r="A312" t="s">
        <v>488</v>
      </c>
      <c r="B312">
        <v>2112</v>
      </c>
      <c r="C312" t="s">
        <v>16</v>
      </c>
      <c r="D312" t="s">
        <v>311</v>
      </c>
      <c r="E312" t="s">
        <v>593</v>
      </c>
      <c r="F312" t="s">
        <v>70</v>
      </c>
      <c r="G312">
        <v>3</v>
      </c>
    </row>
    <row r="313" spans="1:7" x14ac:dyDescent="0.2">
      <c r="A313" t="s">
        <v>488</v>
      </c>
      <c r="B313">
        <v>2113</v>
      </c>
      <c r="C313" t="s">
        <v>16</v>
      </c>
      <c r="D313" t="s">
        <v>312</v>
      </c>
      <c r="E313" t="s">
        <v>594</v>
      </c>
      <c r="F313" t="s">
        <v>70</v>
      </c>
      <c r="G313">
        <v>7</v>
      </c>
    </row>
    <row r="314" spans="1:7" x14ac:dyDescent="0.2">
      <c r="A314" t="s">
        <v>488</v>
      </c>
      <c r="B314">
        <v>2114</v>
      </c>
      <c r="C314" t="s">
        <v>16</v>
      </c>
      <c r="D314" t="s">
        <v>605</v>
      </c>
      <c r="E314" t="s">
        <v>595</v>
      </c>
      <c r="F314" t="s">
        <v>70</v>
      </c>
      <c r="G314">
        <v>4</v>
      </c>
    </row>
    <row r="315" spans="1:7" x14ac:dyDescent="0.2">
      <c r="A315" t="s">
        <v>488</v>
      </c>
      <c r="B315">
        <v>2115</v>
      </c>
      <c r="C315" t="s">
        <v>16</v>
      </c>
      <c r="D315" t="s">
        <v>606</v>
      </c>
      <c r="E315" t="s">
        <v>596</v>
      </c>
      <c r="F315" t="s">
        <v>70</v>
      </c>
      <c r="G315">
        <v>15</v>
      </c>
    </row>
    <row r="316" spans="1:7" x14ac:dyDescent="0.2">
      <c r="A316" t="s">
        <v>488</v>
      </c>
      <c r="B316">
        <v>2122</v>
      </c>
      <c r="C316" t="s">
        <v>16</v>
      </c>
      <c r="D316" t="s">
        <v>610</v>
      </c>
      <c r="E316" t="s">
        <v>608</v>
      </c>
      <c r="F316" t="s">
        <v>70</v>
      </c>
      <c r="G316">
        <v>4</v>
      </c>
    </row>
    <row r="317" spans="1:7" x14ac:dyDescent="0.2">
      <c r="A317" t="s">
        <v>488</v>
      </c>
      <c r="B317">
        <v>2116</v>
      </c>
      <c r="C317" t="s">
        <v>16</v>
      </c>
      <c r="D317" t="s">
        <v>607</v>
      </c>
      <c r="E317" t="s">
        <v>597</v>
      </c>
      <c r="F317" t="s">
        <v>70</v>
      </c>
      <c r="G317">
        <v>6</v>
      </c>
    </row>
    <row r="318" spans="1:7" x14ac:dyDescent="0.2">
      <c r="A318" t="s">
        <v>488</v>
      </c>
      <c r="B318">
        <v>2118</v>
      </c>
      <c r="C318" t="s">
        <v>16</v>
      </c>
      <c r="D318" t="s">
        <v>285</v>
      </c>
      <c r="E318" t="s">
        <v>598</v>
      </c>
      <c r="F318" t="s">
        <v>70</v>
      </c>
      <c r="G318">
        <v>21</v>
      </c>
    </row>
    <row r="319" spans="1:7" x14ac:dyDescent="0.2">
      <c r="A319" t="s">
        <v>488</v>
      </c>
      <c r="B319">
        <v>1345</v>
      </c>
      <c r="C319" t="s">
        <v>74</v>
      </c>
      <c r="D319" t="s">
        <v>354</v>
      </c>
      <c r="E319" t="s">
        <v>209</v>
      </c>
      <c r="F319" t="s">
        <v>17</v>
      </c>
      <c r="G319">
        <v>5</v>
      </c>
    </row>
    <row r="320" spans="1:7" x14ac:dyDescent="0.2">
      <c r="A320" t="s">
        <v>488</v>
      </c>
      <c r="B320">
        <v>1012</v>
      </c>
      <c r="C320" t="s">
        <v>74</v>
      </c>
      <c r="D320" t="s">
        <v>351</v>
      </c>
      <c r="E320" t="s">
        <v>75</v>
      </c>
      <c r="F320" t="s">
        <v>33</v>
      </c>
      <c r="G320">
        <v>1</v>
      </c>
    </row>
    <row r="321" spans="1:7" x14ac:dyDescent="0.2">
      <c r="A321" t="s">
        <v>488</v>
      </c>
      <c r="B321">
        <v>1202</v>
      </c>
      <c r="C321" t="s">
        <v>74</v>
      </c>
      <c r="D321" t="s">
        <v>328</v>
      </c>
      <c r="E321" t="s">
        <v>141</v>
      </c>
      <c r="F321" t="s">
        <v>70</v>
      </c>
      <c r="G321">
        <v>4</v>
      </c>
    </row>
    <row r="322" spans="1:7" x14ac:dyDescent="0.2">
      <c r="A322" t="s">
        <v>488</v>
      </c>
      <c r="B322">
        <v>1132</v>
      </c>
      <c r="C322" t="s">
        <v>111</v>
      </c>
      <c r="D322" t="s">
        <v>286</v>
      </c>
      <c r="E322" t="s">
        <v>112</v>
      </c>
      <c r="F322" t="s">
        <v>70</v>
      </c>
      <c r="G322">
        <v>22</v>
      </c>
    </row>
    <row r="323" spans="1:7" x14ac:dyDescent="0.2">
      <c r="A323" t="s">
        <v>488</v>
      </c>
      <c r="B323">
        <v>1133</v>
      </c>
      <c r="C323" t="s">
        <v>111</v>
      </c>
      <c r="D323" t="s">
        <v>286</v>
      </c>
      <c r="E323" t="s">
        <v>112</v>
      </c>
      <c r="F323" t="s">
        <v>113</v>
      </c>
      <c r="G323">
        <v>22</v>
      </c>
    </row>
    <row r="324" spans="1:7" x14ac:dyDescent="0.2">
      <c r="A324" t="s">
        <v>488</v>
      </c>
      <c r="B324">
        <v>1134</v>
      </c>
      <c r="C324" t="s">
        <v>111</v>
      </c>
      <c r="D324" t="s">
        <v>313</v>
      </c>
      <c r="E324" t="s">
        <v>114</v>
      </c>
      <c r="F324" t="s">
        <v>17</v>
      </c>
      <c r="G324">
        <v>13</v>
      </c>
    </row>
    <row r="325" spans="1:7" x14ac:dyDescent="0.2">
      <c r="A325" t="s">
        <v>488</v>
      </c>
      <c r="B325">
        <v>1135</v>
      </c>
      <c r="C325" t="s">
        <v>111</v>
      </c>
      <c r="D325" t="s">
        <v>313</v>
      </c>
      <c r="E325" t="s">
        <v>114</v>
      </c>
      <c r="F325" t="s">
        <v>89</v>
      </c>
      <c r="G325">
        <v>13</v>
      </c>
    </row>
    <row r="326" spans="1:7" x14ac:dyDescent="0.2">
      <c r="A326" t="s">
        <v>488</v>
      </c>
      <c r="B326">
        <v>2079</v>
      </c>
      <c r="C326" t="s">
        <v>111</v>
      </c>
      <c r="D326" t="s">
        <v>351</v>
      </c>
      <c r="E326" t="s">
        <v>249</v>
      </c>
      <c r="F326" t="s">
        <v>70</v>
      </c>
      <c r="G326">
        <v>1</v>
      </c>
    </row>
    <row r="327" spans="1:7" x14ac:dyDescent="0.2">
      <c r="A327" t="s">
        <v>488</v>
      </c>
      <c r="B327">
        <v>1340</v>
      </c>
      <c r="C327" t="s">
        <v>115</v>
      </c>
      <c r="D327" t="s">
        <v>365</v>
      </c>
      <c r="E327" t="s">
        <v>207</v>
      </c>
      <c r="F327" t="s">
        <v>69</v>
      </c>
      <c r="G327">
        <v>25</v>
      </c>
    </row>
    <row r="328" spans="1:7" x14ac:dyDescent="0.2">
      <c r="A328" t="s">
        <v>488</v>
      </c>
      <c r="B328">
        <v>1211</v>
      </c>
      <c r="C328" t="s">
        <v>115</v>
      </c>
      <c r="D328" t="s">
        <v>361</v>
      </c>
      <c r="E328" t="s">
        <v>150</v>
      </c>
      <c r="F328" t="s">
        <v>9</v>
      </c>
      <c r="G328">
        <v>10</v>
      </c>
    </row>
    <row r="329" spans="1:7" x14ac:dyDescent="0.2">
      <c r="A329" t="s">
        <v>488</v>
      </c>
      <c r="B329">
        <v>1341</v>
      </c>
      <c r="C329" t="s">
        <v>115</v>
      </c>
      <c r="D329" t="s">
        <v>472</v>
      </c>
      <c r="E329" t="s">
        <v>442</v>
      </c>
      <c r="F329" t="s">
        <v>153</v>
      </c>
      <c r="G329">
        <v>15</v>
      </c>
    </row>
    <row r="330" spans="1:7" x14ac:dyDescent="0.2">
      <c r="A330" t="s">
        <v>488</v>
      </c>
      <c r="B330">
        <v>1901</v>
      </c>
      <c r="C330" t="s">
        <v>115</v>
      </c>
      <c r="D330" t="s">
        <v>562</v>
      </c>
      <c r="E330" t="s">
        <v>499</v>
      </c>
      <c r="F330" t="s">
        <v>153</v>
      </c>
      <c r="G330">
        <v>12</v>
      </c>
    </row>
    <row r="331" spans="1:7" x14ac:dyDescent="0.2">
      <c r="A331" t="s">
        <v>488</v>
      </c>
      <c r="B331">
        <v>2025</v>
      </c>
      <c r="C331" t="s">
        <v>115</v>
      </c>
      <c r="D331" t="s">
        <v>367</v>
      </c>
      <c r="E331" t="s">
        <v>635</v>
      </c>
      <c r="F331" t="s">
        <v>621</v>
      </c>
      <c r="G331">
        <v>10</v>
      </c>
    </row>
    <row r="332" spans="1:7" x14ac:dyDescent="0.2">
      <c r="A332" t="s">
        <v>488</v>
      </c>
      <c r="B332">
        <v>1136</v>
      </c>
      <c r="C332" t="s">
        <v>116</v>
      </c>
      <c r="D332" t="s">
        <v>295</v>
      </c>
      <c r="E332" t="s">
        <v>117</v>
      </c>
      <c r="F332" t="s">
        <v>9</v>
      </c>
      <c r="G332">
        <v>24</v>
      </c>
    </row>
    <row r="333" spans="1:7" x14ac:dyDescent="0.2">
      <c r="A333" t="s">
        <v>488</v>
      </c>
      <c r="B333">
        <v>1279</v>
      </c>
      <c r="C333" t="s">
        <v>116</v>
      </c>
      <c r="D333" t="s">
        <v>295</v>
      </c>
      <c r="E333" t="s">
        <v>117</v>
      </c>
      <c r="F333" t="s">
        <v>35</v>
      </c>
      <c r="G333">
        <v>19</v>
      </c>
    </row>
    <row r="334" spans="1:7" x14ac:dyDescent="0.2">
      <c r="A334" t="s">
        <v>488</v>
      </c>
      <c r="B334">
        <v>1138</v>
      </c>
      <c r="C334" t="s">
        <v>116</v>
      </c>
      <c r="D334" t="s">
        <v>315</v>
      </c>
      <c r="E334" t="s">
        <v>119</v>
      </c>
      <c r="F334" t="s">
        <v>9</v>
      </c>
      <c r="G334">
        <v>30</v>
      </c>
    </row>
    <row r="335" spans="1:7" x14ac:dyDescent="0.2">
      <c r="A335" t="s">
        <v>488</v>
      </c>
      <c r="B335">
        <v>2034</v>
      </c>
      <c r="C335" t="s">
        <v>116</v>
      </c>
      <c r="D335" t="s">
        <v>315</v>
      </c>
      <c r="E335" t="s">
        <v>119</v>
      </c>
      <c r="F335" t="s">
        <v>621</v>
      </c>
      <c r="G335">
        <v>9</v>
      </c>
    </row>
    <row r="336" spans="1:7" x14ac:dyDescent="0.2">
      <c r="A336" t="s">
        <v>488</v>
      </c>
      <c r="B336">
        <v>1276</v>
      </c>
      <c r="C336" t="s">
        <v>116</v>
      </c>
      <c r="D336" t="s">
        <v>314</v>
      </c>
      <c r="E336" t="s">
        <v>118</v>
      </c>
      <c r="F336" t="s">
        <v>9</v>
      </c>
      <c r="G336">
        <v>29</v>
      </c>
    </row>
    <row r="337" spans="1:7" x14ac:dyDescent="0.2">
      <c r="A337" t="s">
        <v>488</v>
      </c>
      <c r="B337">
        <v>1137</v>
      </c>
      <c r="C337" t="s">
        <v>116</v>
      </c>
      <c r="D337" t="s">
        <v>314</v>
      </c>
      <c r="E337" t="s">
        <v>118</v>
      </c>
      <c r="F337" t="s">
        <v>35</v>
      </c>
      <c r="G337">
        <v>25</v>
      </c>
    </row>
    <row r="338" spans="1:7" x14ac:dyDescent="0.2">
      <c r="A338" t="s">
        <v>488</v>
      </c>
      <c r="B338">
        <v>2030</v>
      </c>
      <c r="C338" t="s">
        <v>116</v>
      </c>
      <c r="D338" t="s">
        <v>314</v>
      </c>
      <c r="E338" t="s">
        <v>118</v>
      </c>
      <c r="F338" t="s">
        <v>621</v>
      </c>
      <c r="G338">
        <v>9</v>
      </c>
    </row>
    <row r="339" spans="1:7" x14ac:dyDescent="0.2">
      <c r="A339" t="s">
        <v>488</v>
      </c>
      <c r="B339">
        <v>1909</v>
      </c>
      <c r="C339" t="s">
        <v>116</v>
      </c>
      <c r="D339" t="s">
        <v>563</v>
      </c>
      <c r="E339" t="s">
        <v>414</v>
      </c>
      <c r="F339" t="s">
        <v>70</v>
      </c>
      <c r="G339">
        <v>1</v>
      </c>
    </row>
    <row r="340" spans="1:7" x14ac:dyDescent="0.2">
      <c r="A340" t="s">
        <v>488</v>
      </c>
      <c r="B340">
        <v>1910</v>
      </c>
      <c r="C340" t="s">
        <v>116</v>
      </c>
      <c r="D340" t="s">
        <v>563</v>
      </c>
      <c r="E340" t="s">
        <v>414</v>
      </c>
      <c r="F340" t="s">
        <v>69</v>
      </c>
      <c r="G340">
        <v>21</v>
      </c>
    </row>
    <row r="341" spans="1:7" x14ac:dyDescent="0.2">
      <c r="A341" t="s">
        <v>488</v>
      </c>
      <c r="B341">
        <v>1911</v>
      </c>
      <c r="C341" t="s">
        <v>116</v>
      </c>
      <c r="D341" t="s">
        <v>564</v>
      </c>
      <c r="E341" t="s">
        <v>503</v>
      </c>
      <c r="F341" t="s">
        <v>17</v>
      </c>
      <c r="G341">
        <v>9</v>
      </c>
    </row>
    <row r="342" spans="1:7" x14ac:dyDescent="0.2">
      <c r="A342" t="s">
        <v>488</v>
      </c>
      <c r="B342">
        <v>1139</v>
      </c>
      <c r="C342" t="s">
        <v>116</v>
      </c>
      <c r="D342" t="s">
        <v>303</v>
      </c>
      <c r="E342" t="s">
        <v>120</v>
      </c>
      <c r="F342" t="s">
        <v>9</v>
      </c>
      <c r="G342">
        <v>15</v>
      </c>
    </row>
    <row r="343" spans="1:7" x14ac:dyDescent="0.2">
      <c r="A343" t="s">
        <v>488</v>
      </c>
      <c r="B343">
        <v>1312</v>
      </c>
      <c r="C343" t="s">
        <v>116</v>
      </c>
      <c r="D343" t="s">
        <v>368</v>
      </c>
      <c r="E343" t="s">
        <v>193</v>
      </c>
      <c r="F343" t="s">
        <v>9</v>
      </c>
      <c r="G343">
        <v>19</v>
      </c>
    </row>
    <row r="344" spans="1:7" x14ac:dyDescent="0.2">
      <c r="A344" t="s">
        <v>488</v>
      </c>
      <c r="B344">
        <v>1311</v>
      </c>
      <c r="C344" t="s">
        <v>116</v>
      </c>
      <c r="D344" t="s">
        <v>367</v>
      </c>
      <c r="E344" t="s">
        <v>192</v>
      </c>
      <c r="F344" t="s">
        <v>9</v>
      </c>
      <c r="G344">
        <v>30</v>
      </c>
    </row>
    <row r="345" spans="1:7" x14ac:dyDescent="0.2">
      <c r="A345" t="s">
        <v>488</v>
      </c>
      <c r="B345">
        <v>2033</v>
      </c>
      <c r="C345" t="s">
        <v>116</v>
      </c>
      <c r="D345" t="s">
        <v>367</v>
      </c>
      <c r="E345" t="s">
        <v>192</v>
      </c>
      <c r="F345" t="s">
        <v>621</v>
      </c>
      <c r="G345">
        <v>14</v>
      </c>
    </row>
    <row r="346" spans="1:7" x14ac:dyDescent="0.2">
      <c r="A346" t="s">
        <v>488</v>
      </c>
      <c r="B346">
        <v>1335</v>
      </c>
      <c r="C346" t="s">
        <v>116</v>
      </c>
      <c r="D346" t="s">
        <v>375</v>
      </c>
      <c r="E346" t="s">
        <v>203</v>
      </c>
      <c r="F346" t="s">
        <v>69</v>
      </c>
      <c r="G346">
        <v>29</v>
      </c>
    </row>
    <row r="347" spans="1:7" x14ac:dyDescent="0.2">
      <c r="A347" t="s">
        <v>488</v>
      </c>
      <c r="B347">
        <v>1140</v>
      </c>
      <c r="C347" t="s">
        <v>116</v>
      </c>
      <c r="D347" t="s">
        <v>316</v>
      </c>
      <c r="E347" t="s">
        <v>121</v>
      </c>
      <c r="F347" t="s">
        <v>9</v>
      </c>
      <c r="G347">
        <v>29</v>
      </c>
    </row>
    <row r="348" spans="1:7" x14ac:dyDescent="0.2">
      <c r="A348" t="s">
        <v>488</v>
      </c>
      <c r="B348">
        <v>2154</v>
      </c>
      <c r="C348" t="s">
        <v>116</v>
      </c>
      <c r="D348" t="s">
        <v>670</v>
      </c>
      <c r="E348" t="s">
        <v>671</v>
      </c>
      <c r="F348" t="s">
        <v>621</v>
      </c>
      <c r="G348">
        <v>5</v>
      </c>
    </row>
    <row r="349" spans="1:7" x14ac:dyDescent="0.2">
      <c r="A349" t="s">
        <v>488</v>
      </c>
      <c r="B349">
        <v>1587</v>
      </c>
      <c r="C349" t="s">
        <v>116</v>
      </c>
      <c r="D349" t="s">
        <v>478</v>
      </c>
      <c r="E349" t="s">
        <v>445</v>
      </c>
      <c r="F349" t="s">
        <v>9</v>
      </c>
      <c r="G349">
        <v>6</v>
      </c>
    </row>
    <row r="350" spans="1:7" x14ac:dyDescent="0.2">
      <c r="A350" t="s">
        <v>488</v>
      </c>
      <c r="B350">
        <v>1336</v>
      </c>
      <c r="C350" t="s">
        <v>116</v>
      </c>
      <c r="D350" t="s">
        <v>376</v>
      </c>
      <c r="E350" t="s">
        <v>204</v>
      </c>
      <c r="F350" t="s">
        <v>9</v>
      </c>
      <c r="G350">
        <v>29</v>
      </c>
    </row>
    <row r="351" spans="1:7" x14ac:dyDescent="0.2">
      <c r="A351" t="s">
        <v>488</v>
      </c>
      <c r="B351">
        <v>1212</v>
      </c>
      <c r="C351" t="s">
        <v>116</v>
      </c>
      <c r="D351" t="s">
        <v>335</v>
      </c>
      <c r="E351" t="s">
        <v>152</v>
      </c>
      <c r="F351" t="s">
        <v>69</v>
      </c>
      <c r="G351">
        <v>22</v>
      </c>
    </row>
    <row r="352" spans="1:7" x14ac:dyDescent="0.2">
      <c r="A352" t="s">
        <v>488</v>
      </c>
      <c r="B352">
        <v>1914</v>
      </c>
      <c r="C352" t="s">
        <v>116</v>
      </c>
      <c r="D352" t="s">
        <v>565</v>
      </c>
      <c r="E352" t="s">
        <v>504</v>
      </c>
      <c r="F352" t="s">
        <v>9</v>
      </c>
      <c r="G352">
        <v>12</v>
      </c>
    </row>
    <row r="353" spans="1:7" x14ac:dyDescent="0.2">
      <c r="A353" t="s">
        <v>488</v>
      </c>
      <c r="B353">
        <v>2093</v>
      </c>
      <c r="C353" t="s">
        <v>116</v>
      </c>
      <c r="D353" t="s">
        <v>283</v>
      </c>
      <c r="E353" t="s">
        <v>122</v>
      </c>
      <c r="F353" t="s">
        <v>70</v>
      </c>
      <c r="G353">
        <v>5</v>
      </c>
    </row>
    <row r="354" spans="1:7" x14ac:dyDescent="0.2">
      <c r="A354" t="s">
        <v>488</v>
      </c>
      <c r="B354">
        <v>1916</v>
      </c>
      <c r="C354" t="s">
        <v>116</v>
      </c>
      <c r="D354" t="s">
        <v>283</v>
      </c>
      <c r="E354" t="s">
        <v>122</v>
      </c>
      <c r="F354" t="s">
        <v>9</v>
      </c>
      <c r="G354">
        <v>2</v>
      </c>
    </row>
    <row r="355" spans="1:7" x14ac:dyDescent="0.2">
      <c r="A355" t="s">
        <v>488</v>
      </c>
      <c r="B355">
        <v>1337</v>
      </c>
      <c r="C355" t="s">
        <v>116</v>
      </c>
      <c r="D355" t="s">
        <v>349</v>
      </c>
      <c r="E355" t="s">
        <v>205</v>
      </c>
      <c r="F355" t="s">
        <v>9</v>
      </c>
      <c r="G355">
        <v>25</v>
      </c>
    </row>
    <row r="356" spans="1:7" x14ac:dyDescent="0.2">
      <c r="A356" t="s">
        <v>488</v>
      </c>
      <c r="B356">
        <v>1141</v>
      </c>
      <c r="C356" t="s">
        <v>116</v>
      </c>
      <c r="D356" t="s">
        <v>317</v>
      </c>
      <c r="E356" t="s">
        <v>123</v>
      </c>
      <c r="F356" t="s">
        <v>69</v>
      </c>
      <c r="G356">
        <v>12</v>
      </c>
    </row>
    <row r="357" spans="1:7" x14ac:dyDescent="0.2">
      <c r="A357" t="s">
        <v>488</v>
      </c>
      <c r="B357">
        <v>1142</v>
      </c>
      <c r="C357" t="s">
        <v>116</v>
      </c>
      <c r="D357" t="s">
        <v>318</v>
      </c>
      <c r="E357" t="s">
        <v>124</v>
      </c>
      <c r="F357" t="s">
        <v>70</v>
      </c>
      <c r="G357">
        <v>12</v>
      </c>
    </row>
    <row r="358" spans="1:7" x14ac:dyDescent="0.2">
      <c r="A358" t="s">
        <v>488</v>
      </c>
      <c r="B358">
        <v>1143</v>
      </c>
      <c r="C358" t="s">
        <v>54</v>
      </c>
      <c r="D358" t="s">
        <v>284</v>
      </c>
      <c r="E358" t="s">
        <v>72</v>
      </c>
      <c r="F358" t="s">
        <v>70</v>
      </c>
      <c r="G358">
        <v>41</v>
      </c>
    </row>
    <row r="359" spans="1:7" x14ac:dyDescent="0.2">
      <c r="A359" t="s">
        <v>488</v>
      </c>
      <c r="B359">
        <v>1326</v>
      </c>
      <c r="C359" t="s">
        <v>54</v>
      </c>
      <c r="D359" t="s">
        <v>373</v>
      </c>
      <c r="E359" t="s">
        <v>202</v>
      </c>
      <c r="F359" t="s">
        <v>70</v>
      </c>
      <c r="G359">
        <v>23</v>
      </c>
    </row>
    <row r="360" spans="1:7" x14ac:dyDescent="0.2">
      <c r="A360" t="s">
        <v>488</v>
      </c>
      <c r="B360">
        <v>1328</v>
      </c>
      <c r="C360" t="s">
        <v>54</v>
      </c>
      <c r="D360" t="s">
        <v>373</v>
      </c>
      <c r="E360" t="s">
        <v>202</v>
      </c>
      <c r="F360" t="s">
        <v>33</v>
      </c>
      <c r="G360">
        <v>18</v>
      </c>
    </row>
    <row r="361" spans="1:7" x14ac:dyDescent="0.2">
      <c r="A361" t="s">
        <v>488</v>
      </c>
      <c r="B361">
        <v>1514</v>
      </c>
      <c r="C361" t="s">
        <v>54</v>
      </c>
      <c r="D361" t="s">
        <v>319</v>
      </c>
      <c r="E361" t="s">
        <v>125</v>
      </c>
      <c r="F361" t="s">
        <v>70</v>
      </c>
      <c r="G361">
        <v>42</v>
      </c>
    </row>
    <row r="362" spans="1:7" x14ac:dyDescent="0.2">
      <c r="A362" t="s">
        <v>488</v>
      </c>
      <c r="B362">
        <v>1515</v>
      </c>
      <c r="C362" t="s">
        <v>54</v>
      </c>
      <c r="D362" t="s">
        <v>325</v>
      </c>
      <c r="E362" t="s">
        <v>181</v>
      </c>
      <c r="F362" t="s">
        <v>70</v>
      </c>
      <c r="G362">
        <v>42</v>
      </c>
    </row>
    <row r="363" spans="1:7" x14ac:dyDescent="0.2">
      <c r="A363" t="s">
        <v>488</v>
      </c>
      <c r="B363">
        <v>1516</v>
      </c>
      <c r="C363" t="s">
        <v>54</v>
      </c>
      <c r="D363" t="s">
        <v>326</v>
      </c>
      <c r="E363" t="s">
        <v>186</v>
      </c>
      <c r="F363" t="s">
        <v>70</v>
      </c>
      <c r="G363">
        <v>15</v>
      </c>
    </row>
    <row r="364" spans="1:7" x14ac:dyDescent="0.2">
      <c r="A364" t="s">
        <v>488</v>
      </c>
      <c r="B364">
        <v>1530</v>
      </c>
      <c r="C364" t="s">
        <v>54</v>
      </c>
      <c r="D364" t="s">
        <v>326</v>
      </c>
      <c r="E364" t="s">
        <v>186</v>
      </c>
      <c r="F364" t="s">
        <v>33</v>
      </c>
      <c r="G364">
        <v>15</v>
      </c>
    </row>
    <row r="365" spans="1:7" x14ac:dyDescent="0.2">
      <c r="A365" t="s">
        <v>488</v>
      </c>
      <c r="B365">
        <v>1531</v>
      </c>
      <c r="C365" t="s">
        <v>54</v>
      </c>
      <c r="D365" t="s">
        <v>326</v>
      </c>
      <c r="E365" t="s">
        <v>186</v>
      </c>
      <c r="F365" t="s">
        <v>78</v>
      </c>
      <c r="G365">
        <v>12</v>
      </c>
    </row>
    <row r="366" spans="1:7" x14ac:dyDescent="0.2">
      <c r="A366" t="s">
        <v>488</v>
      </c>
      <c r="B366">
        <v>1517</v>
      </c>
      <c r="C366" t="s">
        <v>54</v>
      </c>
      <c r="D366" t="s">
        <v>320</v>
      </c>
      <c r="E366" t="s">
        <v>126</v>
      </c>
      <c r="F366" t="s">
        <v>70</v>
      </c>
      <c r="G366">
        <v>45</v>
      </c>
    </row>
    <row r="367" spans="1:7" x14ac:dyDescent="0.2">
      <c r="A367" t="s">
        <v>488</v>
      </c>
      <c r="B367">
        <v>1518</v>
      </c>
      <c r="C367" t="s">
        <v>54</v>
      </c>
      <c r="D367" t="s">
        <v>321</v>
      </c>
      <c r="E367" t="s">
        <v>127</v>
      </c>
      <c r="F367" t="s">
        <v>70</v>
      </c>
      <c r="G367">
        <v>45</v>
      </c>
    </row>
    <row r="368" spans="1:7" x14ac:dyDescent="0.2">
      <c r="A368" t="s">
        <v>488</v>
      </c>
      <c r="B368">
        <v>1519</v>
      </c>
      <c r="C368" t="s">
        <v>54</v>
      </c>
      <c r="D368" t="s">
        <v>360</v>
      </c>
      <c r="E368" t="s">
        <v>179</v>
      </c>
      <c r="F368" t="s">
        <v>70</v>
      </c>
      <c r="G368">
        <v>15</v>
      </c>
    </row>
    <row r="369" spans="1:7" x14ac:dyDescent="0.2">
      <c r="A369" t="s">
        <v>488</v>
      </c>
      <c r="B369">
        <v>1532</v>
      </c>
      <c r="C369" t="s">
        <v>54</v>
      </c>
      <c r="D369" t="s">
        <v>360</v>
      </c>
      <c r="E369" t="s">
        <v>179</v>
      </c>
      <c r="F369" t="s">
        <v>33</v>
      </c>
      <c r="G369">
        <v>15</v>
      </c>
    </row>
    <row r="370" spans="1:7" x14ac:dyDescent="0.2">
      <c r="A370" t="s">
        <v>488</v>
      </c>
      <c r="B370">
        <v>1533</v>
      </c>
      <c r="C370" t="s">
        <v>54</v>
      </c>
      <c r="D370" t="s">
        <v>360</v>
      </c>
      <c r="E370" t="s">
        <v>179</v>
      </c>
      <c r="F370" t="s">
        <v>78</v>
      </c>
      <c r="G370">
        <v>15</v>
      </c>
    </row>
    <row r="371" spans="1:7" x14ac:dyDescent="0.2">
      <c r="A371" t="s">
        <v>488</v>
      </c>
      <c r="B371">
        <v>1520</v>
      </c>
      <c r="C371" t="s">
        <v>54</v>
      </c>
      <c r="D371" t="s">
        <v>322</v>
      </c>
      <c r="E371" t="s">
        <v>128</v>
      </c>
      <c r="F371" t="s">
        <v>70</v>
      </c>
      <c r="G371">
        <v>45</v>
      </c>
    </row>
    <row r="372" spans="1:7" x14ac:dyDescent="0.2">
      <c r="A372" t="s">
        <v>488</v>
      </c>
      <c r="B372">
        <v>1521</v>
      </c>
      <c r="C372" t="s">
        <v>54</v>
      </c>
      <c r="D372" t="s">
        <v>307</v>
      </c>
      <c r="E372" t="s">
        <v>187</v>
      </c>
      <c r="F372" t="s">
        <v>70</v>
      </c>
      <c r="G372">
        <v>45</v>
      </c>
    </row>
    <row r="373" spans="1:7" x14ac:dyDescent="0.2">
      <c r="A373" t="s">
        <v>488</v>
      </c>
      <c r="B373">
        <v>1580</v>
      </c>
      <c r="C373" t="s">
        <v>54</v>
      </c>
      <c r="D373" t="s">
        <v>311</v>
      </c>
      <c r="E373" t="s">
        <v>129</v>
      </c>
      <c r="F373" t="s">
        <v>70</v>
      </c>
      <c r="G373">
        <v>22</v>
      </c>
    </row>
    <row r="374" spans="1:7" x14ac:dyDescent="0.2">
      <c r="A374" t="s">
        <v>488</v>
      </c>
      <c r="B374">
        <v>1583</v>
      </c>
      <c r="C374" t="s">
        <v>54</v>
      </c>
      <c r="D374" t="s">
        <v>311</v>
      </c>
      <c r="E374" t="s">
        <v>129</v>
      </c>
      <c r="F374" t="s">
        <v>33</v>
      </c>
      <c r="G374">
        <v>23</v>
      </c>
    </row>
    <row r="375" spans="1:7" x14ac:dyDescent="0.2">
      <c r="A375" t="s">
        <v>488</v>
      </c>
      <c r="B375">
        <v>1581</v>
      </c>
      <c r="C375" t="s">
        <v>54</v>
      </c>
      <c r="D375" t="s">
        <v>357</v>
      </c>
      <c r="E375" t="s">
        <v>178</v>
      </c>
      <c r="F375" t="s">
        <v>70</v>
      </c>
      <c r="G375">
        <v>22</v>
      </c>
    </row>
    <row r="376" spans="1:7" x14ac:dyDescent="0.2">
      <c r="A376" t="s">
        <v>488</v>
      </c>
      <c r="B376">
        <v>1584</v>
      </c>
      <c r="C376" t="s">
        <v>54</v>
      </c>
      <c r="D376" t="s">
        <v>357</v>
      </c>
      <c r="E376" t="s">
        <v>178</v>
      </c>
      <c r="F376" t="s">
        <v>33</v>
      </c>
      <c r="G376">
        <v>23</v>
      </c>
    </row>
    <row r="377" spans="1:7" x14ac:dyDescent="0.2">
      <c r="A377" t="s">
        <v>488</v>
      </c>
      <c r="B377">
        <v>1439</v>
      </c>
      <c r="C377" t="s">
        <v>54</v>
      </c>
      <c r="D377" t="s">
        <v>406</v>
      </c>
      <c r="E377" t="s">
        <v>239</v>
      </c>
      <c r="F377" t="s">
        <v>62</v>
      </c>
      <c r="G377">
        <v>5</v>
      </c>
    </row>
    <row r="378" spans="1:7" x14ac:dyDescent="0.2">
      <c r="A378" t="s">
        <v>488</v>
      </c>
      <c r="B378">
        <v>1463</v>
      </c>
      <c r="C378" t="s">
        <v>54</v>
      </c>
      <c r="D378" t="s">
        <v>406</v>
      </c>
      <c r="E378" t="s">
        <v>239</v>
      </c>
      <c r="F378" t="s">
        <v>245</v>
      </c>
      <c r="G378">
        <v>4</v>
      </c>
    </row>
    <row r="379" spans="1:7" x14ac:dyDescent="0.2">
      <c r="A379" t="s">
        <v>488</v>
      </c>
      <c r="B379">
        <v>2059</v>
      </c>
      <c r="C379" t="s">
        <v>54</v>
      </c>
      <c r="D379" t="s">
        <v>406</v>
      </c>
      <c r="E379" t="s">
        <v>239</v>
      </c>
      <c r="F379" t="s">
        <v>500</v>
      </c>
      <c r="G379">
        <v>25</v>
      </c>
    </row>
    <row r="380" spans="1:7" x14ac:dyDescent="0.2">
      <c r="A380" t="s">
        <v>488</v>
      </c>
      <c r="B380">
        <v>1440</v>
      </c>
      <c r="C380" t="s">
        <v>54</v>
      </c>
      <c r="D380" t="s">
        <v>407</v>
      </c>
      <c r="E380" t="s">
        <v>240</v>
      </c>
      <c r="F380" t="s">
        <v>70</v>
      </c>
      <c r="G380">
        <v>14</v>
      </c>
    </row>
    <row r="381" spans="1:7" x14ac:dyDescent="0.2">
      <c r="A381" t="s">
        <v>488</v>
      </c>
      <c r="B381">
        <v>1457</v>
      </c>
      <c r="C381" t="s">
        <v>54</v>
      </c>
      <c r="D381" t="s">
        <v>407</v>
      </c>
      <c r="E381" t="s">
        <v>240</v>
      </c>
      <c r="F381" t="s">
        <v>33</v>
      </c>
      <c r="G381">
        <v>9</v>
      </c>
    </row>
    <row r="382" spans="1:7" x14ac:dyDescent="0.2">
      <c r="A382" t="s">
        <v>488</v>
      </c>
      <c r="B382">
        <v>1458</v>
      </c>
      <c r="C382" t="s">
        <v>54</v>
      </c>
      <c r="D382" t="s">
        <v>407</v>
      </c>
      <c r="E382" t="s">
        <v>240</v>
      </c>
      <c r="F382" t="s">
        <v>78</v>
      </c>
      <c r="G382">
        <v>16</v>
      </c>
    </row>
    <row r="383" spans="1:7" x14ac:dyDescent="0.2">
      <c r="A383" t="s">
        <v>488</v>
      </c>
      <c r="B383">
        <v>2073</v>
      </c>
      <c r="C383" t="s">
        <v>54</v>
      </c>
      <c r="D383" t="s">
        <v>407</v>
      </c>
      <c r="E383" t="s">
        <v>240</v>
      </c>
      <c r="F383" t="s">
        <v>79</v>
      </c>
      <c r="G383">
        <v>1</v>
      </c>
    </row>
    <row r="384" spans="1:7" x14ac:dyDescent="0.2">
      <c r="A384" t="s">
        <v>488</v>
      </c>
      <c r="B384">
        <v>2083</v>
      </c>
      <c r="C384" t="s">
        <v>54</v>
      </c>
      <c r="D384" t="s">
        <v>407</v>
      </c>
      <c r="E384" t="s">
        <v>240</v>
      </c>
      <c r="F384" t="s">
        <v>14</v>
      </c>
      <c r="G384">
        <v>1</v>
      </c>
    </row>
    <row r="385" spans="1:7" x14ac:dyDescent="0.2">
      <c r="A385" t="s">
        <v>488</v>
      </c>
      <c r="B385">
        <v>2074</v>
      </c>
      <c r="C385" t="s">
        <v>54</v>
      </c>
      <c r="D385" t="s">
        <v>566</v>
      </c>
      <c r="E385" t="s">
        <v>451</v>
      </c>
      <c r="F385" t="s">
        <v>70</v>
      </c>
      <c r="G385">
        <v>1</v>
      </c>
    </row>
    <row r="386" spans="1:7" x14ac:dyDescent="0.2">
      <c r="A386" t="s">
        <v>488</v>
      </c>
      <c r="B386">
        <v>2095</v>
      </c>
      <c r="C386" t="s">
        <v>60</v>
      </c>
      <c r="D386" t="s">
        <v>283</v>
      </c>
      <c r="E386" t="s">
        <v>61</v>
      </c>
      <c r="F386" t="s">
        <v>70</v>
      </c>
      <c r="G386">
        <v>2</v>
      </c>
    </row>
    <row r="387" spans="1:7" x14ac:dyDescent="0.2">
      <c r="A387" t="s">
        <v>488</v>
      </c>
      <c r="B387">
        <v>2011</v>
      </c>
      <c r="C387" t="s">
        <v>227</v>
      </c>
      <c r="D387" t="s">
        <v>611</v>
      </c>
      <c r="E387" t="s">
        <v>612</v>
      </c>
      <c r="F387" t="s">
        <v>613</v>
      </c>
      <c r="G387">
        <v>6</v>
      </c>
    </row>
    <row r="388" spans="1:7" x14ac:dyDescent="0.2">
      <c r="A388" t="s">
        <v>488</v>
      </c>
      <c r="B388">
        <v>2012</v>
      </c>
      <c r="C388" t="s">
        <v>227</v>
      </c>
      <c r="D388" t="s">
        <v>579</v>
      </c>
      <c r="E388" t="s">
        <v>580</v>
      </c>
      <c r="F388" t="s">
        <v>581</v>
      </c>
      <c r="G388">
        <v>2</v>
      </c>
    </row>
    <row r="389" spans="1:7" x14ac:dyDescent="0.2">
      <c r="A389" t="s">
        <v>488</v>
      </c>
      <c r="B389">
        <v>2013</v>
      </c>
      <c r="C389" t="s">
        <v>227</v>
      </c>
      <c r="D389" t="s">
        <v>340</v>
      </c>
      <c r="E389" t="s">
        <v>582</v>
      </c>
      <c r="F389" t="s">
        <v>581</v>
      </c>
      <c r="G389">
        <v>2</v>
      </c>
    </row>
    <row r="390" spans="1:7" x14ac:dyDescent="0.2">
      <c r="A390" t="s">
        <v>488</v>
      </c>
      <c r="B390">
        <v>2014</v>
      </c>
      <c r="C390" t="s">
        <v>227</v>
      </c>
      <c r="D390" t="s">
        <v>409</v>
      </c>
      <c r="E390" t="s">
        <v>567</v>
      </c>
      <c r="F390" t="s">
        <v>568</v>
      </c>
      <c r="G390">
        <v>13</v>
      </c>
    </row>
    <row r="391" spans="1:7" x14ac:dyDescent="0.2">
      <c r="A391" t="s">
        <v>488</v>
      </c>
      <c r="B391">
        <v>2017</v>
      </c>
      <c r="C391" t="s">
        <v>227</v>
      </c>
      <c r="D391" t="s">
        <v>415</v>
      </c>
      <c r="E391" t="s">
        <v>569</v>
      </c>
      <c r="F391" t="s">
        <v>568</v>
      </c>
      <c r="G391">
        <v>13</v>
      </c>
    </row>
    <row r="392" spans="1:7" x14ac:dyDescent="0.2">
      <c r="A392" t="s">
        <v>488</v>
      </c>
      <c r="B392">
        <v>2018</v>
      </c>
      <c r="C392" t="s">
        <v>227</v>
      </c>
      <c r="D392" t="s">
        <v>300</v>
      </c>
      <c r="E392" t="s">
        <v>645</v>
      </c>
      <c r="F392" t="s">
        <v>613</v>
      </c>
      <c r="G392">
        <v>6</v>
      </c>
    </row>
    <row r="393" spans="1:7" x14ac:dyDescent="0.2">
      <c r="A393" t="s">
        <v>488</v>
      </c>
      <c r="B393">
        <v>1258</v>
      </c>
      <c r="C393" t="s">
        <v>130</v>
      </c>
      <c r="D393" t="s">
        <v>283</v>
      </c>
      <c r="E393" t="s">
        <v>172</v>
      </c>
      <c r="F393" t="s">
        <v>70</v>
      </c>
      <c r="G393">
        <v>15</v>
      </c>
    </row>
    <row r="394" spans="1:7" x14ac:dyDescent="0.2">
      <c r="A394" t="s">
        <v>488</v>
      </c>
      <c r="B394">
        <v>1361</v>
      </c>
      <c r="C394" t="s">
        <v>130</v>
      </c>
      <c r="D394" t="s">
        <v>283</v>
      </c>
      <c r="E394" t="s">
        <v>172</v>
      </c>
      <c r="F394" t="s">
        <v>33</v>
      </c>
      <c r="G394">
        <v>1</v>
      </c>
    </row>
    <row r="395" spans="1:7" x14ac:dyDescent="0.2">
      <c r="A395" t="s">
        <v>488</v>
      </c>
      <c r="B395">
        <v>1144</v>
      </c>
      <c r="C395" t="s">
        <v>130</v>
      </c>
      <c r="D395" t="s">
        <v>323</v>
      </c>
      <c r="E395" t="s">
        <v>131</v>
      </c>
      <c r="F395" t="s">
        <v>70</v>
      </c>
      <c r="G395">
        <v>4</v>
      </c>
    </row>
    <row r="396" spans="1:7" x14ac:dyDescent="0.2">
      <c r="A396" t="s">
        <v>488</v>
      </c>
      <c r="B396">
        <v>2141</v>
      </c>
      <c r="C396" t="s">
        <v>130</v>
      </c>
      <c r="D396" t="s">
        <v>636</v>
      </c>
      <c r="E396" t="s">
        <v>132</v>
      </c>
      <c r="F396" t="s">
        <v>33</v>
      </c>
      <c r="G396">
        <v>1</v>
      </c>
    </row>
    <row r="397" spans="1:7" x14ac:dyDescent="0.2">
      <c r="A397" t="s">
        <v>488</v>
      </c>
      <c r="B397">
        <v>2152</v>
      </c>
      <c r="C397" t="s">
        <v>130</v>
      </c>
      <c r="D397" t="s">
        <v>636</v>
      </c>
      <c r="E397" t="s">
        <v>132</v>
      </c>
      <c r="F397" t="s">
        <v>78</v>
      </c>
      <c r="G397">
        <v>1</v>
      </c>
    </row>
    <row r="398" spans="1:7" x14ac:dyDescent="0.2">
      <c r="A398" t="s">
        <v>488</v>
      </c>
      <c r="B398">
        <v>1203</v>
      </c>
      <c r="C398" t="s">
        <v>142</v>
      </c>
      <c r="D398" t="s">
        <v>329</v>
      </c>
      <c r="E398" t="s">
        <v>143</v>
      </c>
      <c r="F398" t="s">
        <v>17</v>
      </c>
      <c r="G398">
        <v>20</v>
      </c>
    </row>
    <row r="399" spans="1:7" x14ac:dyDescent="0.2">
      <c r="A399" t="s">
        <v>488</v>
      </c>
      <c r="B399">
        <v>1204</v>
      </c>
      <c r="C399" t="s">
        <v>142</v>
      </c>
      <c r="D399" t="s">
        <v>330</v>
      </c>
      <c r="E399" t="s">
        <v>144</v>
      </c>
      <c r="F399" t="s">
        <v>17</v>
      </c>
      <c r="G399">
        <v>20</v>
      </c>
    </row>
    <row r="400" spans="1:7" x14ac:dyDescent="0.2">
      <c r="A400" t="s">
        <v>488</v>
      </c>
      <c r="B400">
        <v>1205</v>
      </c>
      <c r="C400" t="s">
        <v>142</v>
      </c>
      <c r="D400" t="s">
        <v>331</v>
      </c>
      <c r="E400" t="s">
        <v>145</v>
      </c>
      <c r="F400" t="s">
        <v>70</v>
      </c>
      <c r="G400">
        <v>19</v>
      </c>
    </row>
    <row r="401" spans="1:7" x14ac:dyDescent="0.2">
      <c r="A401" t="s">
        <v>488</v>
      </c>
      <c r="B401">
        <v>1206</v>
      </c>
      <c r="C401" t="s">
        <v>142</v>
      </c>
      <c r="D401" t="s">
        <v>332</v>
      </c>
      <c r="E401" t="s">
        <v>146</v>
      </c>
      <c r="F401" t="s">
        <v>70</v>
      </c>
      <c r="G401">
        <v>19</v>
      </c>
    </row>
    <row r="402" spans="1:7" x14ac:dyDescent="0.2">
      <c r="A402" t="s">
        <v>488</v>
      </c>
      <c r="B402">
        <v>1149</v>
      </c>
      <c r="C402" t="s">
        <v>133</v>
      </c>
      <c r="D402" t="s">
        <v>301</v>
      </c>
      <c r="E402" t="s">
        <v>134</v>
      </c>
      <c r="F402" t="s">
        <v>70</v>
      </c>
      <c r="G402">
        <v>5</v>
      </c>
    </row>
    <row r="403" spans="1:7" x14ac:dyDescent="0.2">
      <c r="A403" t="s">
        <v>488</v>
      </c>
      <c r="B403">
        <v>2082</v>
      </c>
      <c r="C403" t="s">
        <v>133</v>
      </c>
      <c r="D403" t="s">
        <v>432</v>
      </c>
      <c r="E403" t="s">
        <v>135</v>
      </c>
      <c r="F403" t="s">
        <v>70</v>
      </c>
      <c r="G403">
        <v>1</v>
      </c>
    </row>
    <row r="404" spans="1:7" x14ac:dyDescent="0.2">
      <c r="A404" t="s">
        <v>488</v>
      </c>
      <c r="B404">
        <v>1252</v>
      </c>
      <c r="C404" t="s">
        <v>133</v>
      </c>
      <c r="D404" t="s">
        <v>351</v>
      </c>
      <c r="E404" t="s">
        <v>171</v>
      </c>
      <c r="F404" t="s">
        <v>70</v>
      </c>
      <c r="G404">
        <v>5</v>
      </c>
    </row>
    <row r="405" spans="1:7" x14ac:dyDescent="0.2">
      <c r="A405" t="s">
        <v>488</v>
      </c>
      <c r="B405">
        <v>1357</v>
      </c>
      <c r="C405" t="s">
        <v>133</v>
      </c>
      <c r="D405" t="s">
        <v>351</v>
      </c>
      <c r="E405" t="s">
        <v>171</v>
      </c>
      <c r="F405" t="s">
        <v>33</v>
      </c>
      <c r="G405">
        <v>5</v>
      </c>
    </row>
    <row r="406" spans="1:7" x14ac:dyDescent="0.2">
      <c r="A406" t="s">
        <v>488</v>
      </c>
      <c r="B406">
        <v>1358</v>
      </c>
      <c r="C406" t="s">
        <v>133</v>
      </c>
      <c r="D406" t="s">
        <v>351</v>
      </c>
      <c r="E406" t="s">
        <v>171</v>
      </c>
      <c r="F406" t="s">
        <v>78</v>
      </c>
      <c r="G406">
        <v>5</v>
      </c>
    </row>
    <row r="407" spans="1:7" x14ac:dyDescent="0.2">
      <c r="A407" t="s">
        <v>488</v>
      </c>
      <c r="B407">
        <v>1359</v>
      </c>
      <c r="C407" t="s">
        <v>133</v>
      </c>
      <c r="D407" t="s">
        <v>351</v>
      </c>
      <c r="E407" t="s">
        <v>171</v>
      </c>
      <c r="F407" t="s">
        <v>79</v>
      </c>
      <c r="G407">
        <v>5</v>
      </c>
    </row>
    <row r="408" spans="1:7" x14ac:dyDescent="0.2">
      <c r="A408" t="s">
        <v>488</v>
      </c>
      <c r="B408">
        <v>1398</v>
      </c>
      <c r="C408" t="s">
        <v>133</v>
      </c>
      <c r="D408" t="s">
        <v>351</v>
      </c>
      <c r="E408" t="s">
        <v>171</v>
      </c>
      <c r="F408" t="s">
        <v>14</v>
      </c>
      <c r="G408">
        <v>3</v>
      </c>
    </row>
    <row r="409" spans="1:7" x14ac:dyDescent="0.2">
      <c r="A409" t="s">
        <v>488</v>
      </c>
      <c r="B409">
        <v>1243</v>
      </c>
      <c r="C409" t="s">
        <v>154</v>
      </c>
      <c r="D409" t="s">
        <v>323</v>
      </c>
      <c r="E409" t="s">
        <v>440</v>
      </c>
      <c r="F409" t="s">
        <v>9</v>
      </c>
      <c r="G409">
        <v>20</v>
      </c>
    </row>
    <row r="410" spans="1:7" x14ac:dyDescent="0.2">
      <c r="A410" t="s">
        <v>488</v>
      </c>
      <c r="B410">
        <v>1231</v>
      </c>
      <c r="C410" t="s">
        <v>154</v>
      </c>
      <c r="D410" t="s">
        <v>340</v>
      </c>
      <c r="E410" t="s">
        <v>156</v>
      </c>
      <c r="F410" t="s">
        <v>9</v>
      </c>
      <c r="G410">
        <v>20</v>
      </c>
    </row>
    <row r="411" spans="1:7" x14ac:dyDescent="0.2">
      <c r="A411" t="s">
        <v>488</v>
      </c>
      <c r="B411">
        <v>1943</v>
      </c>
      <c r="C411" t="s">
        <v>154</v>
      </c>
      <c r="D411" t="s">
        <v>467</v>
      </c>
      <c r="E411" t="s">
        <v>507</v>
      </c>
      <c r="F411" t="s">
        <v>9</v>
      </c>
      <c r="G411">
        <v>12</v>
      </c>
    </row>
    <row r="412" spans="1:7" x14ac:dyDescent="0.2">
      <c r="A412" t="s">
        <v>488</v>
      </c>
      <c r="B412">
        <v>1944</v>
      </c>
      <c r="C412" t="s">
        <v>154</v>
      </c>
      <c r="D412" t="s">
        <v>467</v>
      </c>
      <c r="E412" t="s">
        <v>507</v>
      </c>
      <c r="F412" t="s">
        <v>35</v>
      </c>
      <c r="G412">
        <v>13</v>
      </c>
    </row>
    <row r="413" spans="1:7" x14ac:dyDescent="0.2">
      <c r="A413" t="s">
        <v>488</v>
      </c>
      <c r="B413">
        <v>1410</v>
      </c>
      <c r="C413" t="s">
        <v>154</v>
      </c>
      <c r="D413" t="s">
        <v>312</v>
      </c>
      <c r="E413" t="s">
        <v>443</v>
      </c>
      <c r="F413" t="s">
        <v>9</v>
      </c>
      <c r="G413">
        <v>12</v>
      </c>
    </row>
    <row r="414" spans="1:7" x14ac:dyDescent="0.2">
      <c r="A414" t="s">
        <v>488</v>
      </c>
      <c r="B414">
        <v>1942</v>
      </c>
      <c r="C414" t="s">
        <v>154</v>
      </c>
      <c r="D414" t="s">
        <v>312</v>
      </c>
      <c r="E414" t="s">
        <v>443</v>
      </c>
      <c r="F414" t="s">
        <v>35</v>
      </c>
      <c r="G414">
        <v>11</v>
      </c>
    </row>
    <row r="415" spans="1:7" x14ac:dyDescent="0.2">
      <c r="A415" t="s">
        <v>488</v>
      </c>
      <c r="B415">
        <v>1708</v>
      </c>
      <c r="C415" t="s">
        <v>154</v>
      </c>
      <c r="D415" t="s">
        <v>398</v>
      </c>
      <c r="E415" t="s">
        <v>248</v>
      </c>
      <c r="F415" t="s">
        <v>9</v>
      </c>
      <c r="G415">
        <v>10</v>
      </c>
    </row>
    <row r="416" spans="1:7" x14ac:dyDescent="0.2">
      <c r="A416" t="s">
        <v>488</v>
      </c>
      <c r="B416">
        <v>1709</v>
      </c>
      <c r="C416" t="s">
        <v>154</v>
      </c>
      <c r="D416" t="s">
        <v>398</v>
      </c>
      <c r="E416" t="s">
        <v>248</v>
      </c>
      <c r="F416" t="s">
        <v>35</v>
      </c>
      <c r="G416">
        <v>1</v>
      </c>
    </row>
    <row r="417" spans="1:7" x14ac:dyDescent="0.2">
      <c r="A417" t="s">
        <v>488</v>
      </c>
      <c r="B417">
        <v>2106</v>
      </c>
      <c r="C417" t="s">
        <v>154</v>
      </c>
      <c r="D417" t="s">
        <v>428</v>
      </c>
      <c r="E417" t="s">
        <v>578</v>
      </c>
      <c r="F417" t="s">
        <v>9</v>
      </c>
      <c r="G417">
        <v>1</v>
      </c>
    </row>
    <row r="418" spans="1:7" x14ac:dyDescent="0.2">
      <c r="A418" t="s">
        <v>488</v>
      </c>
      <c r="B418">
        <v>1411</v>
      </c>
      <c r="C418" t="s">
        <v>154</v>
      </c>
      <c r="D418" t="s">
        <v>394</v>
      </c>
      <c r="E418" t="s">
        <v>231</v>
      </c>
      <c r="F418" t="s">
        <v>9</v>
      </c>
      <c r="G418">
        <v>16</v>
      </c>
    </row>
    <row r="419" spans="1:7" x14ac:dyDescent="0.2">
      <c r="A419" t="s">
        <v>488</v>
      </c>
      <c r="B419">
        <v>1412</v>
      </c>
      <c r="C419" t="s">
        <v>154</v>
      </c>
      <c r="D419" t="s">
        <v>395</v>
      </c>
      <c r="E419" t="s">
        <v>232</v>
      </c>
      <c r="F419" t="s">
        <v>9</v>
      </c>
      <c r="G419">
        <v>16</v>
      </c>
    </row>
    <row r="420" spans="1:7" x14ac:dyDescent="0.2">
      <c r="A420" t="s">
        <v>488</v>
      </c>
      <c r="B420">
        <v>1606</v>
      </c>
      <c r="C420" t="s">
        <v>154</v>
      </c>
      <c r="D420" t="s">
        <v>479</v>
      </c>
      <c r="E420" t="s">
        <v>450</v>
      </c>
      <c r="F420" t="s">
        <v>9</v>
      </c>
      <c r="G420">
        <v>10</v>
      </c>
    </row>
    <row r="421" spans="1:7" x14ac:dyDescent="0.2">
      <c r="A421" t="s">
        <v>488</v>
      </c>
      <c r="B421">
        <v>1946</v>
      </c>
      <c r="C421" t="s">
        <v>154</v>
      </c>
      <c r="D421" t="s">
        <v>570</v>
      </c>
      <c r="E421" t="s">
        <v>508</v>
      </c>
      <c r="F421" t="s">
        <v>9</v>
      </c>
      <c r="G421">
        <v>8</v>
      </c>
    </row>
    <row r="422" spans="1:7" x14ac:dyDescent="0.2">
      <c r="A422" t="s">
        <v>488</v>
      </c>
      <c r="B422">
        <v>1947</v>
      </c>
      <c r="C422" t="s">
        <v>154</v>
      </c>
      <c r="D422" t="s">
        <v>571</v>
      </c>
      <c r="E422" t="s">
        <v>509</v>
      </c>
      <c r="F422" t="s">
        <v>9</v>
      </c>
      <c r="G422">
        <v>7</v>
      </c>
    </row>
    <row r="423" spans="1:7" x14ac:dyDescent="0.2">
      <c r="A423" t="s">
        <v>488</v>
      </c>
      <c r="B423">
        <v>1615</v>
      </c>
      <c r="C423" t="s">
        <v>154</v>
      </c>
      <c r="D423" t="s">
        <v>480</v>
      </c>
      <c r="E423" t="s">
        <v>452</v>
      </c>
      <c r="F423" t="s">
        <v>9</v>
      </c>
      <c r="G423">
        <v>10</v>
      </c>
    </row>
    <row r="424" spans="1:7" x14ac:dyDescent="0.2">
      <c r="A424" t="s">
        <v>488</v>
      </c>
      <c r="B424">
        <v>2052</v>
      </c>
      <c r="C424" t="s">
        <v>154</v>
      </c>
      <c r="D424" t="s">
        <v>572</v>
      </c>
      <c r="E424" t="s">
        <v>523</v>
      </c>
      <c r="F424" t="s">
        <v>4</v>
      </c>
      <c r="G424">
        <v>10</v>
      </c>
    </row>
    <row r="425" spans="1:7" x14ac:dyDescent="0.2">
      <c r="A425" t="s">
        <v>488</v>
      </c>
      <c r="B425">
        <v>1948</v>
      </c>
      <c r="C425" t="s">
        <v>154</v>
      </c>
      <c r="D425" t="s">
        <v>573</v>
      </c>
      <c r="E425" t="s">
        <v>510</v>
      </c>
      <c r="F425" t="s">
        <v>9</v>
      </c>
      <c r="G425">
        <v>1</v>
      </c>
    </row>
    <row r="426" spans="1:7" x14ac:dyDescent="0.2">
      <c r="A426" t="s">
        <v>488</v>
      </c>
      <c r="B426">
        <v>1395</v>
      </c>
      <c r="C426" t="s">
        <v>50</v>
      </c>
      <c r="D426" t="s">
        <v>294</v>
      </c>
      <c r="E426" t="s">
        <v>190</v>
      </c>
      <c r="F426" t="s">
        <v>226</v>
      </c>
      <c r="G426">
        <v>5</v>
      </c>
    </row>
    <row r="427" spans="1:7" x14ac:dyDescent="0.2">
      <c r="A427" t="s">
        <v>488</v>
      </c>
      <c r="B427">
        <v>1305</v>
      </c>
      <c r="C427" t="s">
        <v>50</v>
      </c>
      <c r="D427" t="s">
        <v>294</v>
      </c>
      <c r="E427" t="s">
        <v>190</v>
      </c>
      <c r="F427" t="s">
        <v>69</v>
      </c>
      <c r="G427">
        <v>30</v>
      </c>
    </row>
    <row r="428" spans="1:7" x14ac:dyDescent="0.2">
      <c r="A428" t="s">
        <v>488</v>
      </c>
      <c r="B428">
        <v>1891</v>
      </c>
      <c r="C428" t="s">
        <v>50</v>
      </c>
      <c r="D428" t="s">
        <v>574</v>
      </c>
      <c r="E428" t="s">
        <v>496</v>
      </c>
      <c r="F428" t="s">
        <v>9</v>
      </c>
      <c r="G428">
        <v>16</v>
      </c>
    </row>
    <row r="429" spans="1:7" x14ac:dyDescent="0.2">
      <c r="A429" t="s">
        <v>488</v>
      </c>
      <c r="B429">
        <v>1892</v>
      </c>
      <c r="C429" t="s">
        <v>50</v>
      </c>
      <c r="D429" t="s">
        <v>530</v>
      </c>
      <c r="E429" t="s">
        <v>497</v>
      </c>
      <c r="F429" t="s">
        <v>9</v>
      </c>
      <c r="G429">
        <v>30</v>
      </c>
    </row>
    <row r="430" spans="1:7" x14ac:dyDescent="0.2">
      <c r="A430" t="s">
        <v>488</v>
      </c>
      <c r="B430">
        <v>1450</v>
      </c>
      <c r="C430" t="s">
        <v>50</v>
      </c>
      <c r="D430" t="s">
        <v>296</v>
      </c>
      <c r="E430" t="s">
        <v>242</v>
      </c>
      <c r="F430" t="s">
        <v>69</v>
      </c>
      <c r="G430">
        <v>30</v>
      </c>
    </row>
    <row r="431" spans="1:7" x14ac:dyDescent="0.2">
      <c r="A431" t="s">
        <v>488</v>
      </c>
      <c r="B431">
        <v>2072</v>
      </c>
      <c r="C431" t="s">
        <v>50</v>
      </c>
      <c r="D431" t="s">
        <v>418</v>
      </c>
      <c r="E431" t="s">
        <v>246</v>
      </c>
      <c r="F431" t="s">
        <v>17</v>
      </c>
      <c r="G431">
        <v>1</v>
      </c>
    </row>
    <row r="432" spans="1:7" x14ac:dyDescent="0.2">
      <c r="A432" t="s">
        <v>488</v>
      </c>
      <c r="B432">
        <v>2098</v>
      </c>
      <c r="C432" t="s">
        <v>50</v>
      </c>
      <c r="D432" t="s">
        <v>283</v>
      </c>
      <c r="E432" t="s">
        <v>483</v>
      </c>
      <c r="F432" t="s">
        <v>33</v>
      </c>
      <c r="G432">
        <v>1</v>
      </c>
    </row>
    <row r="433" spans="1:7" x14ac:dyDescent="0.2">
      <c r="A433" t="s">
        <v>488</v>
      </c>
      <c r="B433">
        <v>1386</v>
      </c>
      <c r="C433" t="s">
        <v>224</v>
      </c>
      <c r="D433" t="s">
        <v>289</v>
      </c>
      <c r="E433" t="s">
        <v>225</v>
      </c>
      <c r="F433" t="s">
        <v>69</v>
      </c>
      <c r="G433">
        <v>19</v>
      </c>
    </row>
    <row r="434" spans="1:7" x14ac:dyDescent="0.2">
      <c r="A434" t="s">
        <v>488</v>
      </c>
      <c r="B434">
        <v>2040</v>
      </c>
      <c r="C434" t="s">
        <v>224</v>
      </c>
      <c r="D434" t="s">
        <v>477</v>
      </c>
      <c r="E434" t="s">
        <v>520</v>
      </c>
      <c r="F434" t="s">
        <v>9</v>
      </c>
      <c r="G434">
        <v>23</v>
      </c>
    </row>
    <row r="435" spans="1:7" x14ac:dyDescent="0.2">
      <c r="A435" t="s">
        <v>488</v>
      </c>
      <c r="B435">
        <v>1441</v>
      </c>
      <c r="C435" t="s">
        <v>42</v>
      </c>
      <c r="D435" t="s">
        <v>329</v>
      </c>
      <c r="E435" t="s">
        <v>43</v>
      </c>
      <c r="F435" t="s">
        <v>69</v>
      </c>
      <c r="G435">
        <v>21</v>
      </c>
    </row>
    <row r="436" spans="1:7" x14ac:dyDescent="0.2">
      <c r="A436" t="s">
        <v>488</v>
      </c>
      <c r="B436">
        <v>1782</v>
      </c>
      <c r="C436" t="s">
        <v>42</v>
      </c>
      <c r="D436" t="s">
        <v>329</v>
      </c>
      <c r="E436" t="s">
        <v>43</v>
      </c>
      <c r="F436" t="s">
        <v>153</v>
      </c>
      <c r="G436">
        <v>16</v>
      </c>
    </row>
    <row r="437" spans="1:7" x14ac:dyDescent="0.2">
      <c r="A437" t="s">
        <v>488</v>
      </c>
      <c r="B437">
        <v>1391</v>
      </c>
      <c r="C437" t="s">
        <v>39</v>
      </c>
      <c r="D437" t="s">
        <v>350</v>
      </c>
      <c r="E437" t="s">
        <v>169</v>
      </c>
      <c r="F437" t="s">
        <v>70</v>
      </c>
      <c r="G437">
        <v>4</v>
      </c>
    </row>
    <row r="438" spans="1:7" x14ac:dyDescent="0.2">
      <c r="A438" t="s">
        <v>488</v>
      </c>
      <c r="B438">
        <v>1250</v>
      </c>
      <c r="C438" t="s">
        <v>39</v>
      </c>
      <c r="D438" t="s">
        <v>350</v>
      </c>
      <c r="E438" t="s">
        <v>169</v>
      </c>
      <c r="F438" t="s">
        <v>33</v>
      </c>
      <c r="G438">
        <v>3</v>
      </c>
    </row>
    <row r="439" spans="1:7" x14ac:dyDescent="0.2">
      <c r="A439" t="s">
        <v>488</v>
      </c>
      <c r="B439">
        <v>1392</v>
      </c>
      <c r="C439" t="s">
        <v>39</v>
      </c>
      <c r="D439" t="s">
        <v>350</v>
      </c>
      <c r="E439" t="s">
        <v>169</v>
      </c>
      <c r="F439" t="s">
        <v>78</v>
      </c>
      <c r="G439">
        <v>3</v>
      </c>
    </row>
    <row r="440" spans="1:7" x14ac:dyDescent="0.2">
      <c r="A440" t="s">
        <v>488</v>
      </c>
      <c r="B440">
        <v>1442</v>
      </c>
      <c r="C440" t="s">
        <v>39</v>
      </c>
      <c r="D440" t="s">
        <v>350</v>
      </c>
      <c r="E440" t="s">
        <v>169</v>
      </c>
      <c r="F440" t="s">
        <v>79</v>
      </c>
      <c r="G440">
        <v>2</v>
      </c>
    </row>
    <row r="441" spans="1:7" x14ac:dyDescent="0.2">
      <c r="A441" t="s">
        <v>488</v>
      </c>
      <c r="B441">
        <v>1405</v>
      </c>
      <c r="C441" t="s">
        <v>228</v>
      </c>
      <c r="D441" t="s">
        <v>393</v>
      </c>
      <c r="E441" t="s">
        <v>229</v>
      </c>
      <c r="F441" t="s">
        <v>70</v>
      </c>
      <c r="G441">
        <v>9</v>
      </c>
    </row>
    <row r="442" spans="1:7" x14ac:dyDescent="0.2">
      <c r="A442" t="s">
        <v>488</v>
      </c>
      <c r="B442">
        <v>1447</v>
      </c>
      <c r="C442" t="s">
        <v>228</v>
      </c>
      <c r="D442" t="s">
        <v>393</v>
      </c>
      <c r="E442" t="s">
        <v>229</v>
      </c>
      <c r="F442" t="s">
        <v>9</v>
      </c>
      <c r="G442">
        <v>28</v>
      </c>
    </row>
    <row r="443" spans="1:7" x14ac:dyDescent="0.2">
      <c r="A443" t="s">
        <v>488</v>
      </c>
      <c r="B443">
        <v>1448</v>
      </c>
      <c r="C443" t="s">
        <v>228</v>
      </c>
      <c r="D443" t="s">
        <v>393</v>
      </c>
      <c r="E443" t="s">
        <v>229</v>
      </c>
      <c r="F443" t="s">
        <v>69</v>
      </c>
      <c r="G443">
        <v>28</v>
      </c>
    </row>
    <row r="444" spans="1:7" x14ac:dyDescent="0.2">
      <c r="A444" t="s">
        <v>488</v>
      </c>
      <c r="B444">
        <v>1449</v>
      </c>
      <c r="C444" t="s">
        <v>228</v>
      </c>
      <c r="D444" t="s">
        <v>393</v>
      </c>
      <c r="E444" t="s">
        <v>229</v>
      </c>
      <c r="F444" t="s">
        <v>183</v>
      </c>
      <c r="G444">
        <v>29</v>
      </c>
    </row>
    <row r="445" spans="1:7" x14ac:dyDescent="0.2">
      <c r="A445" t="s">
        <v>488</v>
      </c>
      <c r="B445">
        <v>1153</v>
      </c>
      <c r="C445" t="s">
        <v>37</v>
      </c>
      <c r="D445" t="s">
        <v>294</v>
      </c>
      <c r="E445" t="s">
        <v>38</v>
      </c>
      <c r="F445" t="s">
        <v>9</v>
      </c>
      <c r="G445">
        <v>30</v>
      </c>
    </row>
    <row r="446" spans="1:7" x14ac:dyDescent="0.2">
      <c r="A446" t="s">
        <v>488</v>
      </c>
      <c r="B446">
        <v>1424</v>
      </c>
      <c r="C446" t="s">
        <v>37</v>
      </c>
      <c r="D446" t="s">
        <v>294</v>
      </c>
      <c r="E446" t="s">
        <v>38</v>
      </c>
      <c r="F446" t="s">
        <v>69</v>
      </c>
      <c r="G446">
        <v>30</v>
      </c>
    </row>
    <row r="447" spans="1:7" x14ac:dyDescent="0.2">
      <c r="A447" t="s">
        <v>488</v>
      </c>
      <c r="B447">
        <v>1595</v>
      </c>
      <c r="C447" t="s">
        <v>37</v>
      </c>
      <c r="D447" t="s">
        <v>294</v>
      </c>
      <c r="E447" t="s">
        <v>38</v>
      </c>
      <c r="F447" t="s">
        <v>153</v>
      </c>
      <c r="G447">
        <v>30</v>
      </c>
    </row>
    <row r="448" spans="1:7" x14ac:dyDescent="0.2">
      <c r="A448" t="s">
        <v>488</v>
      </c>
      <c r="B448">
        <v>1466</v>
      </c>
      <c r="C448" t="s">
        <v>619</v>
      </c>
      <c r="D448" t="s">
        <v>359</v>
      </c>
      <c r="E448" t="s">
        <v>620</v>
      </c>
      <c r="F448" t="s">
        <v>621</v>
      </c>
      <c r="G448">
        <v>1</v>
      </c>
    </row>
    <row r="449" spans="1:7" x14ac:dyDescent="0.2">
      <c r="A449" t="s">
        <v>488</v>
      </c>
      <c r="B449">
        <v>1467</v>
      </c>
      <c r="C449" t="s">
        <v>619</v>
      </c>
      <c r="D449" t="s">
        <v>359</v>
      </c>
      <c r="E449" t="s">
        <v>620</v>
      </c>
      <c r="F449" t="s">
        <v>622</v>
      </c>
      <c r="G449">
        <v>11</v>
      </c>
    </row>
    <row r="450" spans="1:7" x14ac:dyDescent="0.2">
      <c r="A450" t="s">
        <v>488</v>
      </c>
      <c r="B450">
        <v>1468</v>
      </c>
      <c r="C450" t="s">
        <v>619</v>
      </c>
      <c r="D450" t="s">
        <v>359</v>
      </c>
      <c r="E450" t="s">
        <v>620</v>
      </c>
      <c r="F450" t="s">
        <v>637</v>
      </c>
      <c r="G450">
        <v>1</v>
      </c>
    </row>
    <row r="451" spans="1:7" x14ac:dyDescent="0.2">
      <c r="A451" t="s">
        <v>488</v>
      </c>
      <c r="B451">
        <v>1469</v>
      </c>
      <c r="C451" t="s">
        <v>619</v>
      </c>
      <c r="D451" t="s">
        <v>359</v>
      </c>
      <c r="E451" t="s">
        <v>620</v>
      </c>
      <c r="F451" t="s">
        <v>672</v>
      </c>
      <c r="G451">
        <v>7</v>
      </c>
    </row>
    <row r="452" spans="1:7" x14ac:dyDescent="0.2">
      <c r="A452" t="s">
        <v>488</v>
      </c>
      <c r="B452">
        <v>1471</v>
      </c>
      <c r="C452" t="s">
        <v>619</v>
      </c>
      <c r="D452" t="s">
        <v>359</v>
      </c>
      <c r="E452" t="s">
        <v>620</v>
      </c>
      <c r="F452" t="s">
        <v>673</v>
      </c>
      <c r="G452">
        <v>2</v>
      </c>
    </row>
    <row r="453" spans="1:7" x14ac:dyDescent="0.2">
      <c r="A453" t="s">
        <v>488</v>
      </c>
      <c r="B453">
        <v>1473</v>
      </c>
      <c r="C453" t="s">
        <v>619</v>
      </c>
      <c r="D453" t="s">
        <v>359</v>
      </c>
      <c r="E453" t="s">
        <v>620</v>
      </c>
      <c r="F453" t="s">
        <v>638</v>
      </c>
      <c r="G453">
        <v>5</v>
      </c>
    </row>
    <row r="454" spans="1:7" x14ac:dyDescent="0.2">
      <c r="A454" t="s">
        <v>488</v>
      </c>
      <c r="B454">
        <v>1474</v>
      </c>
      <c r="C454" t="s">
        <v>619</v>
      </c>
      <c r="D454" t="s">
        <v>359</v>
      </c>
      <c r="E454" t="s">
        <v>620</v>
      </c>
      <c r="F454" t="s">
        <v>623</v>
      </c>
      <c r="G454">
        <v>1</v>
      </c>
    </row>
    <row r="455" spans="1:7" x14ac:dyDescent="0.2">
      <c r="A455" t="s">
        <v>488</v>
      </c>
      <c r="B455">
        <v>1475</v>
      </c>
      <c r="C455" t="s">
        <v>619</v>
      </c>
      <c r="D455" t="s">
        <v>359</v>
      </c>
      <c r="E455" t="s">
        <v>620</v>
      </c>
      <c r="F455" t="s">
        <v>624</v>
      </c>
      <c r="G455">
        <v>1</v>
      </c>
    </row>
    <row r="456" spans="1:7" x14ac:dyDescent="0.2">
      <c r="A456" t="s">
        <v>488</v>
      </c>
      <c r="B456">
        <v>1476</v>
      </c>
      <c r="C456" t="s">
        <v>619</v>
      </c>
      <c r="D456" t="s">
        <v>359</v>
      </c>
      <c r="E456" t="s">
        <v>620</v>
      </c>
      <c r="F456" t="s">
        <v>625</v>
      </c>
      <c r="G456">
        <v>2</v>
      </c>
    </row>
    <row r="457" spans="1:7" x14ac:dyDescent="0.2">
      <c r="A457" t="s">
        <v>488</v>
      </c>
      <c r="B457">
        <v>1478</v>
      </c>
      <c r="C457" t="s">
        <v>619</v>
      </c>
      <c r="D457" t="s">
        <v>359</v>
      </c>
      <c r="E457" t="s">
        <v>620</v>
      </c>
      <c r="F457" t="s">
        <v>639</v>
      </c>
      <c r="G457">
        <v>1</v>
      </c>
    </row>
    <row r="458" spans="1:7" x14ac:dyDescent="0.2">
      <c r="A458" t="s">
        <v>488</v>
      </c>
      <c r="B458">
        <v>1479</v>
      </c>
      <c r="C458" t="s">
        <v>619</v>
      </c>
      <c r="D458" t="s">
        <v>359</v>
      </c>
      <c r="E458" t="s">
        <v>620</v>
      </c>
      <c r="F458" t="s">
        <v>640</v>
      </c>
      <c r="G458">
        <v>2</v>
      </c>
    </row>
    <row r="459" spans="1:7" x14ac:dyDescent="0.2">
      <c r="A459" t="s">
        <v>488</v>
      </c>
      <c r="B459">
        <v>1480</v>
      </c>
      <c r="C459" t="s">
        <v>619</v>
      </c>
      <c r="D459" t="s">
        <v>359</v>
      </c>
      <c r="E459" t="s">
        <v>620</v>
      </c>
      <c r="F459" t="s">
        <v>641</v>
      </c>
      <c r="G459">
        <v>3</v>
      </c>
    </row>
    <row r="460" spans="1:7" x14ac:dyDescent="0.2">
      <c r="A460" t="s">
        <v>488</v>
      </c>
      <c r="B460">
        <v>1482</v>
      </c>
      <c r="C460" t="s">
        <v>619</v>
      </c>
      <c r="D460" t="s">
        <v>359</v>
      </c>
      <c r="E460" t="s">
        <v>620</v>
      </c>
      <c r="F460" t="s">
        <v>626</v>
      </c>
      <c r="G460">
        <v>2</v>
      </c>
    </row>
    <row r="461" spans="1:7" x14ac:dyDescent="0.2">
      <c r="A461" t="s">
        <v>488</v>
      </c>
      <c r="B461">
        <v>1483</v>
      </c>
      <c r="C461" t="s">
        <v>619</v>
      </c>
      <c r="D461" t="s">
        <v>359</v>
      </c>
      <c r="E461" t="s">
        <v>620</v>
      </c>
      <c r="F461" t="s">
        <v>627</v>
      </c>
      <c r="G461">
        <v>2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461"/>
  <sheetViews>
    <sheetView zoomScaleNormal="100" workbookViewId="0">
      <selection sqref="A1:G1"/>
    </sheetView>
  </sheetViews>
  <sheetFormatPr defaultColWidth="8.85546875" defaultRowHeight="12.75" x14ac:dyDescent="0.2"/>
  <cols>
    <col min="1" max="1" width="8" bestFit="1" customWidth="1"/>
    <col min="2" max="2" width="15.85546875" bestFit="1" customWidth="1"/>
    <col min="3" max="3" width="10.140625" bestFit="1" customWidth="1"/>
    <col min="4" max="4" width="10.28515625" bestFit="1" customWidth="1"/>
    <col min="5" max="5" width="29.85546875" customWidth="1"/>
    <col min="6" max="6" width="10.140625" bestFit="1" customWidth="1"/>
    <col min="7" max="7" width="13.140625" bestFit="1" customWidth="1"/>
  </cols>
  <sheetData>
    <row r="1" spans="1:20" x14ac:dyDescent="0.2">
      <c r="A1" s="68" t="s">
        <v>276</v>
      </c>
      <c r="B1" s="68"/>
      <c r="C1" s="68"/>
      <c r="D1" s="68"/>
      <c r="E1" s="68"/>
      <c r="F1" s="68"/>
      <c r="G1" s="6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x14ac:dyDescent="0.2">
      <c r="A2" s="69" t="s">
        <v>277</v>
      </c>
      <c r="B2" s="69"/>
      <c r="C2" s="69"/>
      <c r="D2" s="69"/>
      <c r="E2" s="69"/>
      <c r="F2" s="69"/>
      <c r="G2" s="69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x14ac:dyDescent="0.2">
      <c r="A3" s="69" t="s">
        <v>425</v>
      </c>
      <c r="B3" s="69"/>
      <c r="C3" s="69"/>
      <c r="D3" s="69"/>
      <c r="E3" s="69"/>
      <c r="F3" s="69"/>
      <c r="G3" s="69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x14ac:dyDescent="0.2">
      <c r="A4" s="69" t="str">
        <f>TEXT(RefreshDate!B1,"dddd, mmmm d yyyy")&amp;" YTD"</f>
        <v>Monday, May 6 2019 YTD</v>
      </c>
      <c r="B4" s="69"/>
      <c r="C4" s="69"/>
      <c r="D4" s="69"/>
      <c r="E4" s="69"/>
      <c r="F4" s="69"/>
      <c r="G4" s="69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x14ac:dyDescent="0.2">
      <c r="A5" s="31" t="s">
        <v>422</v>
      </c>
      <c r="B5" s="32" t="s">
        <v>488</v>
      </c>
    </row>
    <row r="6" spans="1:20" x14ac:dyDescent="0.2">
      <c r="A6" s="31" t="s">
        <v>423</v>
      </c>
      <c r="B6" s="32" t="s">
        <v>576</v>
      </c>
    </row>
    <row r="7" spans="1:20" x14ac:dyDescent="0.2">
      <c r="A7" t="s">
        <v>0</v>
      </c>
      <c r="B7" t="s">
        <v>1</v>
      </c>
      <c r="C7" t="s">
        <v>2</v>
      </c>
      <c r="D7" t="s">
        <v>419</v>
      </c>
      <c r="E7" t="s">
        <v>420</v>
      </c>
      <c r="F7" t="s">
        <v>421</v>
      </c>
      <c r="G7" t="s">
        <v>271</v>
      </c>
    </row>
    <row r="8" spans="1:20" x14ac:dyDescent="0.2">
      <c r="A8" t="s">
        <v>488</v>
      </c>
      <c r="B8">
        <v>1436</v>
      </c>
      <c r="C8" t="s">
        <v>20</v>
      </c>
      <c r="D8" t="s">
        <v>404</v>
      </c>
      <c r="E8" t="s">
        <v>21</v>
      </c>
      <c r="F8" t="s">
        <v>69</v>
      </c>
      <c r="G8">
        <v>30</v>
      </c>
    </row>
    <row r="9" spans="1:20" x14ac:dyDescent="0.2">
      <c r="A9" t="s">
        <v>488</v>
      </c>
      <c r="B9">
        <v>1622</v>
      </c>
      <c r="C9" t="s">
        <v>20</v>
      </c>
      <c r="D9" t="s">
        <v>404</v>
      </c>
      <c r="E9" t="s">
        <v>21</v>
      </c>
      <c r="F9" t="s">
        <v>153</v>
      </c>
      <c r="G9">
        <v>28</v>
      </c>
    </row>
    <row r="10" spans="1:20" x14ac:dyDescent="0.2">
      <c r="A10" t="s">
        <v>488</v>
      </c>
      <c r="B10">
        <v>1435</v>
      </c>
      <c r="C10" t="s">
        <v>20</v>
      </c>
      <c r="D10" t="s">
        <v>282</v>
      </c>
      <c r="E10" t="s">
        <v>22</v>
      </c>
      <c r="F10" t="s">
        <v>9</v>
      </c>
      <c r="G10">
        <v>36</v>
      </c>
    </row>
    <row r="11" spans="1:20" x14ac:dyDescent="0.2">
      <c r="A11" t="s">
        <v>488</v>
      </c>
      <c r="B11">
        <v>1001</v>
      </c>
      <c r="C11" t="s">
        <v>20</v>
      </c>
      <c r="D11" t="s">
        <v>282</v>
      </c>
      <c r="E11" t="s">
        <v>22</v>
      </c>
      <c r="F11" t="s">
        <v>69</v>
      </c>
      <c r="G11">
        <v>35</v>
      </c>
    </row>
    <row r="12" spans="1:20" x14ac:dyDescent="0.2">
      <c r="A12" t="s">
        <v>488</v>
      </c>
      <c r="B12">
        <v>1623</v>
      </c>
      <c r="C12" t="s">
        <v>20</v>
      </c>
      <c r="D12" t="s">
        <v>290</v>
      </c>
      <c r="E12" t="s">
        <v>453</v>
      </c>
      <c r="F12" t="s">
        <v>9</v>
      </c>
      <c r="G12">
        <v>29</v>
      </c>
    </row>
    <row r="13" spans="1:20" x14ac:dyDescent="0.2">
      <c r="A13" t="s">
        <v>488</v>
      </c>
      <c r="B13">
        <v>2099</v>
      </c>
      <c r="C13" t="s">
        <v>20</v>
      </c>
      <c r="D13" t="s">
        <v>283</v>
      </c>
      <c r="E13" t="s">
        <v>59</v>
      </c>
      <c r="F13" t="s">
        <v>70</v>
      </c>
      <c r="G13">
        <v>4</v>
      </c>
    </row>
    <row r="14" spans="1:20" x14ac:dyDescent="0.2">
      <c r="A14" t="s">
        <v>488</v>
      </c>
      <c r="B14">
        <v>2100</v>
      </c>
      <c r="C14" t="s">
        <v>20</v>
      </c>
      <c r="D14" t="s">
        <v>283</v>
      </c>
      <c r="E14" t="s">
        <v>59</v>
      </c>
      <c r="F14" t="s">
        <v>33</v>
      </c>
      <c r="G14">
        <v>2</v>
      </c>
    </row>
    <row r="15" spans="1:20" x14ac:dyDescent="0.2">
      <c r="A15" t="s">
        <v>488</v>
      </c>
      <c r="B15">
        <v>1893</v>
      </c>
      <c r="C15" t="s">
        <v>160</v>
      </c>
      <c r="D15" t="s">
        <v>334</v>
      </c>
      <c r="E15" t="s">
        <v>633</v>
      </c>
      <c r="F15" t="s">
        <v>621</v>
      </c>
      <c r="G15">
        <v>2</v>
      </c>
    </row>
    <row r="16" spans="1:20" x14ac:dyDescent="0.2">
      <c r="A16" t="s">
        <v>488</v>
      </c>
      <c r="B16">
        <v>1235</v>
      </c>
      <c r="C16" t="s">
        <v>160</v>
      </c>
      <c r="D16" t="s">
        <v>341</v>
      </c>
      <c r="E16" t="s">
        <v>158</v>
      </c>
      <c r="F16" t="s">
        <v>9</v>
      </c>
      <c r="G16">
        <v>16</v>
      </c>
    </row>
    <row r="17" spans="1:7" x14ac:dyDescent="0.2">
      <c r="A17" t="s">
        <v>488</v>
      </c>
      <c r="B17">
        <v>1266</v>
      </c>
      <c r="C17" t="s">
        <v>160</v>
      </c>
      <c r="D17" t="s">
        <v>527</v>
      </c>
      <c r="E17" t="s">
        <v>175</v>
      </c>
      <c r="F17" t="s">
        <v>9</v>
      </c>
      <c r="G17">
        <v>28</v>
      </c>
    </row>
    <row r="18" spans="1:7" x14ac:dyDescent="0.2">
      <c r="A18" t="s">
        <v>488</v>
      </c>
      <c r="B18">
        <v>2027</v>
      </c>
      <c r="C18" t="s">
        <v>157</v>
      </c>
      <c r="D18" t="s">
        <v>646</v>
      </c>
      <c r="E18" t="s">
        <v>647</v>
      </c>
      <c r="F18" t="s">
        <v>621</v>
      </c>
      <c r="G18">
        <v>4</v>
      </c>
    </row>
    <row r="19" spans="1:7" x14ac:dyDescent="0.2">
      <c r="A19" t="s">
        <v>488</v>
      </c>
      <c r="B19">
        <v>1233</v>
      </c>
      <c r="C19" t="s">
        <v>157</v>
      </c>
      <c r="D19" t="s">
        <v>341</v>
      </c>
      <c r="E19" t="s">
        <v>158</v>
      </c>
      <c r="F19" t="s">
        <v>9</v>
      </c>
      <c r="G19">
        <v>3</v>
      </c>
    </row>
    <row r="20" spans="1:7" x14ac:dyDescent="0.2">
      <c r="A20" t="s">
        <v>488</v>
      </c>
      <c r="B20">
        <v>1423</v>
      </c>
      <c r="C20" t="s">
        <v>157</v>
      </c>
      <c r="D20" t="s">
        <v>402</v>
      </c>
      <c r="E20" t="s">
        <v>233</v>
      </c>
      <c r="F20" t="s">
        <v>70</v>
      </c>
      <c r="G20">
        <v>15</v>
      </c>
    </row>
    <row r="21" spans="1:7" x14ac:dyDescent="0.2">
      <c r="A21" t="s">
        <v>488</v>
      </c>
      <c r="B21">
        <v>1292</v>
      </c>
      <c r="C21" t="s">
        <v>32</v>
      </c>
      <c r="D21" t="s">
        <v>361</v>
      </c>
      <c r="E21" t="s">
        <v>34</v>
      </c>
      <c r="F21" t="s">
        <v>69</v>
      </c>
      <c r="G21">
        <v>34</v>
      </c>
    </row>
    <row r="22" spans="1:7" x14ac:dyDescent="0.2">
      <c r="A22" t="s">
        <v>488</v>
      </c>
      <c r="B22">
        <v>1296</v>
      </c>
      <c r="C22" t="s">
        <v>32</v>
      </c>
      <c r="D22" t="s">
        <v>361</v>
      </c>
      <c r="E22" t="s">
        <v>34</v>
      </c>
      <c r="F22" t="s">
        <v>153</v>
      </c>
      <c r="G22">
        <v>34</v>
      </c>
    </row>
    <row r="23" spans="1:7" x14ac:dyDescent="0.2">
      <c r="A23" t="s">
        <v>488</v>
      </c>
      <c r="B23">
        <v>1529</v>
      </c>
      <c r="C23" t="s">
        <v>32</v>
      </c>
      <c r="D23" t="s">
        <v>454</v>
      </c>
      <c r="E23" t="s">
        <v>444</v>
      </c>
      <c r="F23" t="s">
        <v>69</v>
      </c>
      <c r="G23">
        <v>25</v>
      </c>
    </row>
    <row r="24" spans="1:7" x14ac:dyDescent="0.2">
      <c r="A24" t="s">
        <v>488</v>
      </c>
      <c r="B24">
        <v>1936</v>
      </c>
      <c r="C24" t="s">
        <v>32</v>
      </c>
      <c r="D24" t="s">
        <v>454</v>
      </c>
      <c r="E24" t="s">
        <v>444</v>
      </c>
      <c r="F24" t="s">
        <v>183</v>
      </c>
      <c r="G24">
        <v>19</v>
      </c>
    </row>
    <row r="25" spans="1:7" x14ac:dyDescent="0.2">
      <c r="A25" t="s">
        <v>488</v>
      </c>
      <c r="B25">
        <v>2035</v>
      </c>
      <c r="C25" t="s">
        <v>32</v>
      </c>
      <c r="D25" t="s">
        <v>454</v>
      </c>
      <c r="E25" t="s">
        <v>444</v>
      </c>
      <c r="F25" t="s">
        <v>153</v>
      </c>
      <c r="G25">
        <v>13</v>
      </c>
    </row>
    <row r="26" spans="1:7" x14ac:dyDescent="0.2">
      <c r="A26" t="s">
        <v>488</v>
      </c>
      <c r="B26">
        <v>1342</v>
      </c>
      <c r="C26" t="s">
        <v>32</v>
      </c>
      <c r="D26" t="s">
        <v>287</v>
      </c>
      <c r="E26" t="s">
        <v>208</v>
      </c>
      <c r="F26" t="s">
        <v>69</v>
      </c>
      <c r="G26">
        <v>27</v>
      </c>
    </row>
    <row r="27" spans="1:7" x14ac:dyDescent="0.2">
      <c r="A27" t="s">
        <v>488</v>
      </c>
      <c r="B27">
        <v>1955</v>
      </c>
      <c r="C27" t="s">
        <v>512</v>
      </c>
      <c r="D27" t="s">
        <v>323</v>
      </c>
      <c r="E27" t="s">
        <v>516</v>
      </c>
      <c r="F27" t="s">
        <v>70</v>
      </c>
      <c r="G27">
        <v>5</v>
      </c>
    </row>
    <row r="28" spans="1:7" x14ac:dyDescent="0.2">
      <c r="A28" t="s">
        <v>488</v>
      </c>
      <c r="B28">
        <v>1956</v>
      </c>
      <c r="C28" t="s">
        <v>512</v>
      </c>
      <c r="D28" t="s">
        <v>323</v>
      </c>
      <c r="E28" t="s">
        <v>516</v>
      </c>
      <c r="F28" t="s">
        <v>113</v>
      </c>
      <c r="G28">
        <v>5</v>
      </c>
    </row>
    <row r="29" spans="1:7" x14ac:dyDescent="0.2">
      <c r="A29" t="s">
        <v>488</v>
      </c>
      <c r="B29">
        <v>1954</v>
      </c>
      <c r="C29" t="s">
        <v>512</v>
      </c>
      <c r="D29" t="s">
        <v>528</v>
      </c>
      <c r="E29" t="s">
        <v>515</v>
      </c>
      <c r="F29" t="s">
        <v>70</v>
      </c>
      <c r="G29">
        <v>5</v>
      </c>
    </row>
    <row r="30" spans="1:7" x14ac:dyDescent="0.2">
      <c r="A30" t="s">
        <v>488</v>
      </c>
      <c r="B30">
        <v>1957</v>
      </c>
      <c r="C30" t="s">
        <v>512</v>
      </c>
      <c r="D30" t="s">
        <v>528</v>
      </c>
      <c r="E30" t="s">
        <v>515</v>
      </c>
      <c r="F30" t="s">
        <v>113</v>
      </c>
      <c r="G30">
        <v>5</v>
      </c>
    </row>
    <row r="31" spans="1:7" x14ac:dyDescent="0.2">
      <c r="A31" t="s">
        <v>488</v>
      </c>
      <c r="B31">
        <v>1952</v>
      </c>
      <c r="C31" t="s">
        <v>512</v>
      </c>
      <c r="D31" t="s">
        <v>396</v>
      </c>
      <c r="E31" t="s">
        <v>513</v>
      </c>
      <c r="F31" t="s">
        <v>70</v>
      </c>
      <c r="G31">
        <v>5</v>
      </c>
    </row>
    <row r="32" spans="1:7" x14ac:dyDescent="0.2">
      <c r="A32" t="s">
        <v>488</v>
      </c>
      <c r="B32">
        <v>1953</v>
      </c>
      <c r="C32" t="s">
        <v>512</v>
      </c>
      <c r="D32" t="s">
        <v>529</v>
      </c>
      <c r="E32" t="s">
        <v>514</v>
      </c>
      <c r="F32" t="s">
        <v>70</v>
      </c>
      <c r="G32">
        <v>5</v>
      </c>
    </row>
    <row r="33" spans="1:7" x14ac:dyDescent="0.2">
      <c r="A33" t="s">
        <v>488</v>
      </c>
      <c r="B33">
        <v>1370</v>
      </c>
      <c r="C33" t="s">
        <v>3</v>
      </c>
      <c r="D33" t="s">
        <v>295</v>
      </c>
      <c r="E33" t="s">
        <v>215</v>
      </c>
      <c r="F33" t="s">
        <v>70</v>
      </c>
      <c r="G33">
        <v>9</v>
      </c>
    </row>
    <row r="34" spans="1:7" x14ac:dyDescent="0.2">
      <c r="A34" t="s">
        <v>488</v>
      </c>
      <c r="B34">
        <v>1371</v>
      </c>
      <c r="C34" t="s">
        <v>3</v>
      </c>
      <c r="D34" t="s">
        <v>295</v>
      </c>
      <c r="E34" t="s">
        <v>215</v>
      </c>
      <c r="F34" t="s">
        <v>113</v>
      </c>
      <c r="G34">
        <v>9</v>
      </c>
    </row>
    <row r="35" spans="1:7" x14ac:dyDescent="0.2">
      <c r="A35" t="s">
        <v>488</v>
      </c>
      <c r="B35">
        <v>1920</v>
      </c>
      <c r="C35" t="s">
        <v>3</v>
      </c>
      <c r="D35" t="s">
        <v>346</v>
      </c>
      <c r="E35" t="s">
        <v>165</v>
      </c>
      <c r="F35" t="s">
        <v>113</v>
      </c>
      <c r="G35">
        <v>20</v>
      </c>
    </row>
    <row r="36" spans="1:7" x14ac:dyDescent="0.2">
      <c r="A36" t="s">
        <v>488</v>
      </c>
      <c r="B36">
        <v>1918</v>
      </c>
      <c r="C36" t="s">
        <v>3</v>
      </c>
      <c r="D36" t="s">
        <v>346</v>
      </c>
      <c r="E36" t="s">
        <v>165</v>
      </c>
      <c r="F36" t="s">
        <v>17</v>
      </c>
      <c r="G36">
        <v>20</v>
      </c>
    </row>
    <row r="37" spans="1:7" x14ac:dyDescent="0.2">
      <c r="A37" t="s">
        <v>488</v>
      </c>
      <c r="B37">
        <v>1921</v>
      </c>
      <c r="C37" t="s">
        <v>3</v>
      </c>
      <c r="D37" t="s">
        <v>334</v>
      </c>
      <c r="E37" t="s">
        <v>148</v>
      </c>
      <c r="F37" t="s">
        <v>70</v>
      </c>
      <c r="G37">
        <v>31</v>
      </c>
    </row>
    <row r="38" spans="1:7" x14ac:dyDescent="0.2">
      <c r="A38" t="s">
        <v>488</v>
      </c>
      <c r="B38">
        <v>1923</v>
      </c>
      <c r="C38" t="s">
        <v>3</v>
      </c>
      <c r="D38" t="s">
        <v>334</v>
      </c>
      <c r="E38" t="s">
        <v>148</v>
      </c>
      <c r="F38" t="s">
        <v>113</v>
      </c>
      <c r="G38">
        <v>24</v>
      </c>
    </row>
    <row r="39" spans="1:7" x14ac:dyDescent="0.2">
      <c r="A39" t="s">
        <v>488</v>
      </c>
      <c r="B39">
        <v>1924</v>
      </c>
      <c r="C39" t="s">
        <v>3</v>
      </c>
      <c r="D39" t="s">
        <v>334</v>
      </c>
      <c r="E39" t="s">
        <v>148</v>
      </c>
      <c r="F39" t="s">
        <v>185</v>
      </c>
      <c r="G39">
        <v>7</v>
      </c>
    </row>
    <row r="40" spans="1:7" x14ac:dyDescent="0.2">
      <c r="A40" t="s">
        <v>488</v>
      </c>
      <c r="B40">
        <v>1933</v>
      </c>
      <c r="C40" t="s">
        <v>3</v>
      </c>
      <c r="D40" t="s">
        <v>355</v>
      </c>
      <c r="E40" t="s">
        <v>177</v>
      </c>
      <c r="F40" t="s">
        <v>113</v>
      </c>
      <c r="G40">
        <v>24</v>
      </c>
    </row>
    <row r="41" spans="1:7" x14ac:dyDescent="0.2">
      <c r="A41" t="s">
        <v>488</v>
      </c>
      <c r="B41">
        <v>1934</v>
      </c>
      <c r="C41" t="s">
        <v>3</v>
      </c>
      <c r="D41" t="s">
        <v>355</v>
      </c>
      <c r="E41" t="s">
        <v>177</v>
      </c>
      <c r="F41" t="s">
        <v>185</v>
      </c>
      <c r="G41">
        <v>24</v>
      </c>
    </row>
    <row r="42" spans="1:7" x14ac:dyDescent="0.2">
      <c r="A42" t="s">
        <v>488</v>
      </c>
      <c r="B42">
        <v>1932</v>
      </c>
      <c r="C42" t="s">
        <v>3</v>
      </c>
      <c r="D42" t="s">
        <v>355</v>
      </c>
      <c r="E42" t="s">
        <v>177</v>
      </c>
      <c r="F42" t="s">
        <v>17</v>
      </c>
      <c r="G42">
        <v>48</v>
      </c>
    </row>
    <row r="43" spans="1:7" x14ac:dyDescent="0.2">
      <c r="A43" t="s">
        <v>488</v>
      </c>
      <c r="B43">
        <v>1376</v>
      </c>
      <c r="C43" t="s">
        <v>3</v>
      </c>
      <c r="D43" t="s">
        <v>616</v>
      </c>
      <c r="E43" t="s">
        <v>219</v>
      </c>
      <c r="F43" t="s">
        <v>70</v>
      </c>
      <c r="G43">
        <v>16</v>
      </c>
    </row>
    <row r="44" spans="1:7" x14ac:dyDescent="0.2">
      <c r="A44" t="s">
        <v>488</v>
      </c>
      <c r="B44">
        <v>1925</v>
      </c>
      <c r="C44" t="s">
        <v>3</v>
      </c>
      <c r="D44" t="s">
        <v>283</v>
      </c>
      <c r="E44" t="s">
        <v>71</v>
      </c>
      <c r="F44" t="s">
        <v>70</v>
      </c>
      <c r="G44">
        <v>1</v>
      </c>
    </row>
    <row r="45" spans="1:7" x14ac:dyDescent="0.2">
      <c r="A45" t="s">
        <v>488</v>
      </c>
      <c r="B45">
        <v>1926</v>
      </c>
      <c r="C45" t="s">
        <v>3</v>
      </c>
      <c r="D45" t="s">
        <v>283</v>
      </c>
      <c r="E45" t="s">
        <v>71</v>
      </c>
      <c r="F45" t="s">
        <v>33</v>
      </c>
      <c r="G45">
        <v>1</v>
      </c>
    </row>
    <row r="46" spans="1:7" x14ac:dyDescent="0.2">
      <c r="A46" t="s">
        <v>488</v>
      </c>
      <c r="B46">
        <v>2071</v>
      </c>
      <c r="C46" t="s">
        <v>3</v>
      </c>
      <c r="D46" t="s">
        <v>417</v>
      </c>
      <c r="E46" t="s">
        <v>5</v>
      </c>
      <c r="F46" t="s">
        <v>70</v>
      </c>
      <c r="G46">
        <v>1</v>
      </c>
    </row>
    <row r="47" spans="1:7" x14ac:dyDescent="0.2">
      <c r="A47" t="s">
        <v>488</v>
      </c>
      <c r="B47">
        <v>2105</v>
      </c>
      <c r="C47" t="s">
        <v>3</v>
      </c>
      <c r="D47" t="s">
        <v>417</v>
      </c>
      <c r="E47" t="s">
        <v>5</v>
      </c>
      <c r="F47" t="s">
        <v>33</v>
      </c>
      <c r="G47">
        <v>1</v>
      </c>
    </row>
    <row r="48" spans="1:7" x14ac:dyDescent="0.2">
      <c r="A48" t="s">
        <v>488</v>
      </c>
      <c r="B48">
        <v>2119</v>
      </c>
      <c r="C48" t="s">
        <v>3</v>
      </c>
      <c r="D48" t="s">
        <v>417</v>
      </c>
      <c r="E48" t="s">
        <v>5</v>
      </c>
      <c r="F48" t="s">
        <v>78</v>
      </c>
      <c r="G48">
        <v>1</v>
      </c>
    </row>
    <row r="49" spans="1:7" x14ac:dyDescent="0.2">
      <c r="A49" t="s">
        <v>488</v>
      </c>
      <c r="B49">
        <v>1004</v>
      </c>
      <c r="C49" t="s">
        <v>3</v>
      </c>
      <c r="D49" t="s">
        <v>284</v>
      </c>
      <c r="E49" t="s">
        <v>72</v>
      </c>
      <c r="F49" t="s">
        <v>70</v>
      </c>
      <c r="G49">
        <v>12</v>
      </c>
    </row>
    <row r="50" spans="1:7" x14ac:dyDescent="0.2">
      <c r="A50" t="s">
        <v>488</v>
      </c>
      <c r="B50">
        <v>1327</v>
      </c>
      <c r="C50" t="s">
        <v>3</v>
      </c>
      <c r="D50" t="s">
        <v>373</v>
      </c>
      <c r="E50" t="s">
        <v>202</v>
      </c>
      <c r="F50" t="s">
        <v>70</v>
      </c>
      <c r="G50">
        <v>12</v>
      </c>
    </row>
    <row r="51" spans="1:7" x14ac:dyDescent="0.2">
      <c r="A51" t="s">
        <v>488</v>
      </c>
      <c r="B51">
        <v>1005</v>
      </c>
      <c r="C51" t="s">
        <v>3</v>
      </c>
      <c r="D51" t="s">
        <v>601</v>
      </c>
      <c r="E51" t="s">
        <v>73</v>
      </c>
      <c r="F51" t="s">
        <v>70</v>
      </c>
      <c r="G51">
        <v>6</v>
      </c>
    </row>
    <row r="52" spans="1:7" x14ac:dyDescent="0.2">
      <c r="A52" t="s">
        <v>488</v>
      </c>
      <c r="B52">
        <v>1929</v>
      </c>
      <c r="C52" t="s">
        <v>3</v>
      </c>
      <c r="D52" t="s">
        <v>648</v>
      </c>
      <c r="E52" t="s">
        <v>49</v>
      </c>
      <c r="F52" t="s">
        <v>70</v>
      </c>
      <c r="G52">
        <v>1</v>
      </c>
    </row>
    <row r="53" spans="1:7" x14ac:dyDescent="0.2">
      <c r="A53" t="s">
        <v>488</v>
      </c>
      <c r="B53">
        <v>1285</v>
      </c>
      <c r="C53" t="s">
        <v>66</v>
      </c>
      <c r="D53" t="s">
        <v>363</v>
      </c>
      <c r="E53" t="s">
        <v>67</v>
      </c>
      <c r="F53" t="s">
        <v>9</v>
      </c>
      <c r="G53">
        <v>28</v>
      </c>
    </row>
    <row r="54" spans="1:7" x14ac:dyDescent="0.2">
      <c r="A54" t="s">
        <v>488</v>
      </c>
      <c r="B54">
        <v>2090</v>
      </c>
      <c r="C54" t="s">
        <v>481</v>
      </c>
      <c r="D54" t="s">
        <v>283</v>
      </c>
      <c r="E54" t="s">
        <v>482</v>
      </c>
      <c r="F54" t="s">
        <v>103</v>
      </c>
      <c r="G54">
        <v>4</v>
      </c>
    </row>
    <row r="55" spans="1:7" x14ac:dyDescent="0.2">
      <c r="A55" t="s">
        <v>488</v>
      </c>
      <c r="B55">
        <v>2091</v>
      </c>
      <c r="C55" t="s">
        <v>481</v>
      </c>
      <c r="D55" t="s">
        <v>283</v>
      </c>
      <c r="E55" t="s">
        <v>482</v>
      </c>
      <c r="F55" t="s">
        <v>105</v>
      </c>
      <c r="G55">
        <v>1</v>
      </c>
    </row>
    <row r="56" spans="1:7" x14ac:dyDescent="0.2">
      <c r="A56" t="s">
        <v>488</v>
      </c>
      <c r="B56">
        <v>2092</v>
      </c>
      <c r="C56" t="s">
        <v>481</v>
      </c>
      <c r="D56" t="s">
        <v>283</v>
      </c>
      <c r="E56" t="s">
        <v>482</v>
      </c>
      <c r="F56" t="s">
        <v>525</v>
      </c>
      <c r="G56">
        <v>1</v>
      </c>
    </row>
    <row r="57" spans="1:7" x14ac:dyDescent="0.2">
      <c r="A57" t="s">
        <v>488</v>
      </c>
      <c r="B57">
        <v>1014</v>
      </c>
      <c r="C57" t="s">
        <v>76</v>
      </c>
      <c r="D57" t="s">
        <v>427</v>
      </c>
      <c r="E57" t="s">
        <v>77</v>
      </c>
      <c r="F57" t="s">
        <v>33</v>
      </c>
      <c r="G57">
        <v>1</v>
      </c>
    </row>
    <row r="58" spans="1:7" x14ac:dyDescent="0.2">
      <c r="A58" t="s">
        <v>488</v>
      </c>
      <c r="B58">
        <v>1019</v>
      </c>
      <c r="C58" t="s">
        <v>81</v>
      </c>
      <c r="D58" t="s">
        <v>286</v>
      </c>
      <c r="E58" t="s">
        <v>82</v>
      </c>
      <c r="F58" t="s">
        <v>70</v>
      </c>
      <c r="G58">
        <v>30</v>
      </c>
    </row>
    <row r="59" spans="1:7" x14ac:dyDescent="0.2">
      <c r="A59" t="s">
        <v>488</v>
      </c>
      <c r="B59">
        <v>1020</v>
      </c>
      <c r="C59" t="s">
        <v>81</v>
      </c>
      <c r="D59" t="s">
        <v>286</v>
      </c>
      <c r="E59" t="s">
        <v>82</v>
      </c>
      <c r="F59" t="s">
        <v>437</v>
      </c>
      <c r="G59">
        <v>30</v>
      </c>
    </row>
    <row r="60" spans="1:7" x14ac:dyDescent="0.2">
      <c r="A60" t="s">
        <v>488</v>
      </c>
      <c r="B60">
        <v>1269</v>
      </c>
      <c r="C60" t="s">
        <v>81</v>
      </c>
      <c r="D60" t="s">
        <v>286</v>
      </c>
      <c r="E60" t="s">
        <v>82</v>
      </c>
      <c r="F60" t="s">
        <v>185</v>
      </c>
      <c r="G60">
        <v>28</v>
      </c>
    </row>
    <row r="61" spans="1:7" x14ac:dyDescent="0.2">
      <c r="A61" t="s">
        <v>488</v>
      </c>
      <c r="B61">
        <v>1021</v>
      </c>
      <c r="C61" t="s">
        <v>81</v>
      </c>
      <c r="D61" t="s">
        <v>286</v>
      </c>
      <c r="E61" t="s">
        <v>82</v>
      </c>
      <c r="F61" t="s">
        <v>438</v>
      </c>
      <c r="G61">
        <v>2</v>
      </c>
    </row>
    <row r="62" spans="1:7" x14ac:dyDescent="0.2">
      <c r="A62" t="s">
        <v>488</v>
      </c>
      <c r="B62">
        <v>1208</v>
      </c>
      <c r="C62" t="s">
        <v>81</v>
      </c>
      <c r="D62" t="s">
        <v>313</v>
      </c>
      <c r="E62" t="s">
        <v>149</v>
      </c>
      <c r="F62" t="s">
        <v>70</v>
      </c>
      <c r="G62">
        <v>23</v>
      </c>
    </row>
    <row r="63" spans="1:7" x14ac:dyDescent="0.2">
      <c r="A63" t="s">
        <v>488</v>
      </c>
      <c r="B63">
        <v>1209</v>
      </c>
      <c r="C63" t="s">
        <v>81</v>
      </c>
      <c r="D63" t="s">
        <v>313</v>
      </c>
      <c r="E63" t="s">
        <v>149</v>
      </c>
      <c r="F63" t="s">
        <v>437</v>
      </c>
      <c r="G63">
        <v>23</v>
      </c>
    </row>
    <row r="64" spans="1:7" x14ac:dyDescent="0.2">
      <c r="A64" t="s">
        <v>488</v>
      </c>
      <c r="B64">
        <v>1210</v>
      </c>
      <c r="C64" t="s">
        <v>81</v>
      </c>
      <c r="D64" t="s">
        <v>313</v>
      </c>
      <c r="E64" t="s">
        <v>149</v>
      </c>
      <c r="F64" t="s">
        <v>185</v>
      </c>
      <c r="G64">
        <v>23</v>
      </c>
    </row>
    <row r="65" spans="1:7" x14ac:dyDescent="0.2">
      <c r="A65" t="s">
        <v>488</v>
      </c>
      <c r="B65">
        <v>1338</v>
      </c>
      <c r="C65" t="s">
        <v>81</v>
      </c>
      <c r="D65" t="s">
        <v>359</v>
      </c>
      <c r="E65" t="s">
        <v>206</v>
      </c>
      <c r="F65" t="s">
        <v>70</v>
      </c>
      <c r="G65">
        <v>20</v>
      </c>
    </row>
    <row r="66" spans="1:7" x14ac:dyDescent="0.2">
      <c r="A66" t="s">
        <v>488</v>
      </c>
      <c r="B66">
        <v>1339</v>
      </c>
      <c r="C66" t="s">
        <v>81</v>
      </c>
      <c r="D66" t="s">
        <v>359</v>
      </c>
      <c r="E66" t="s">
        <v>206</v>
      </c>
      <c r="F66" t="s">
        <v>185</v>
      </c>
      <c r="G66">
        <v>18</v>
      </c>
    </row>
    <row r="67" spans="1:7" x14ac:dyDescent="0.2">
      <c r="A67" t="s">
        <v>488</v>
      </c>
      <c r="B67">
        <v>2126</v>
      </c>
      <c r="C67" t="s">
        <v>81</v>
      </c>
      <c r="D67" t="s">
        <v>359</v>
      </c>
      <c r="E67" t="s">
        <v>206</v>
      </c>
      <c r="F67" t="s">
        <v>438</v>
      </c>
      <c r="G67">
        <v>2</v>
      </c>
    </row>
    <row r="68" spans="1:7" x14ac:dyDescent="0.2">
      <c r="A68" t="s">
        <v>488</v>
      </c>
      <c r="B68">
        <v>1022</v>
      </c>
      <c r="C68" t="s">
        <v>81</v>
      </c>
      <c r="D68" t="s">
        <v>287</v>
      </c>
      <c r="E68" t="s">
        <v>83</v>
      </c>
      <c r="F68" t="s">
        <v>70</v>
      </c>
      <c r="G68">
        <v>23</v>
      </c>
    </row>
    <row r="69" spans="1:7" x14ac:dyDescent="0.2">
      <c r="A69" t="s">
        <v>488</v>
      </c>
      <c r="B69">
        <v>1023</v>
      </c>
      <c r="C69" t="s">
        <v>81</v>
      </c>
      <c r="D69" t="s">
        <v>287</v>
      </c>
      <c r="E69" t="s">
        <v>83</v>
      </c>
      <c r="F69" t="s">
        <v>185</v>
      </c>
      <c r="G69">
        <v>13</v>
      </c>
    </row>
    <row r="70" spans="1:7" x14ac:dyDescent="0.2">
      <c r="A70" t="s">
        <v>488</v>
      </c>
      <c r="B70">
        <v>1024</v>
      </c>
      <c r="C70" t="s">
        <v>81</v>
      </c>
      <c r="D70" t="s">
        <v>287</v>
      </c>
      <c r="E70" t="s">
        <v>83</v>
      </c>
      <c r="F70" t="s">
        <v>438</v>
      </c>
      <c r="G70">
        <v>10</v>
      </c>
    </row>
    <row r="71" spans="1:7" x14ac:dyDescent="0.2">
      <c r="A71" t="s">
        <v>488</v>
      </c>
      <c r="B71">
        <v>1025</v>
      </c>
      <c r="C71" t="s">
        <v>81</v>
      </c>
      <c r="D71" t="s">
        <v>288</v>
      </c>
      <c r="E71" t="s">
        <v>84</v>
      </c>
      <c r="F71" t="s">
        <v>70</v>
      </c>
      <c r="G71">
        <v>20</v>
      </c>
    </row>
    <row r="72" spans="1:7" x14ac:dyDescent="0.2">
      <c r="A72" t="s">
        <v>488</v>
      </c>
      <c r="B72">
        <v>1026</v>
      </c>
      <c r="C72" t="s">
        <v>81</v>
      </c>
      <c r="D72" t="s">
        <v>289</v>
      </c>
      <c r="E72" t="s">
        <v>85</v>
      </c>
      <c r="F72" t="s">
        <v>70</v>
      </c>
      <c r="G72">
        <v>16</v>
      </c>
    </row>
    <row r="73" spans="1:7" x14ac:dyDescent="0.2">
      <c r="A73" t="s">
        <v>488</v>
      </c>
      <c r="B73">
        <v>1027</v>
      </c>
      <c r="C73" t="s">
        <v>81</v>
      </c>
      <c r="D73" t="s">
        <v>290</v>
      </c>
      <c r="E73" t="s">
        <v>86</v>
      </c>
      <c r="F73" t="s">
        <v>70</v>
      </c>
      <c r="G73">
        <v>12</v>
      </c>
    </row>
    <row r="74" spans="1:7" x14ac:dyDescent="0.2">
      <c r="A74" t="s">
        <v>488</v>
      </c>
      <c r="B74">
        <v>1028</v>
      </c>
      <c r="C74" t="s">
        <v>81</v>
      </c>
      <c r="D74" t="s">
        <v>290</v>
      </c>
      <c r="E74" t="s">
        <v>86</v>
      </c>
      <c r="F74" t="s">
        <v>185</v>
      </c>
      <c r="G74">
        <v>12</v>
      </c>
    </row>
    <row r="75" spans="1:7" x14ac:dyDescent="0.2">
      <c r="A75" t="s">
        <v>488</v>
      </c>
      <c r="B75">
        <v>2046</v>
      </c>
      <c r="C75" t="s">
        <v>81</v>
      </c>
      <c r="D75" t="s">
        <v>435</v>
      </c>
      <c r="E75" t="s">
        <v>6</v>
      </c>
      <c r="F75" t="s">
        <v>70</v>
      </c>
      <c r="G75">
        <v>1</v>
      </c>
    </row>
    <row r="76" spans="1:7" x14ac:dyDescent="0.2">
      <c r="A76" t="s">
        <v>488</v>
      </c>
      <c r="B76">
        <v>2143</v>
      </c>
      <c r="C76" t="s">
        <v>81</v>
      </c>
      <c r="D76" t="s">
        <v>417</v>
      </c>
      <c r="E76" t="s">
        <v>170</v>
      </c>
      <c r="F76" t="s">
        <v>78</v>
      </c>
      <c r="G76">
        <v>1</v>
      </c>
    </row>
    <row r="77" spans="1:7" x14ac:dyDescent="0.2">
      <c r="A77" t="s">
        <v>488</v>
      </c>
      <c r="B77">
        <v>1032</v>
      </c>
      <c r="C77" t="s">
        <v>87</v>
      </c>
      <c r="D77" t="s">
        <v>291</v>
      </c>
      <c r="E77" t="s">
        <v>88</v>
      </c>
      <c r="F77" t="s">
        <v>33</v>
      </c>
      <c r="G77">
        <v>5</v>
      </c>
    </row>
    <row r="78" spans="1:7" x14ac:dyDescent="0.2">
      <c r="A78" t="s">
        <v>488</v>
      </c>
      <c r="B78">
        <v>1031</v>
      </c>
      <c r="C78" t="s">
        <v>87</v>
      </c>
      <c r="D78" t="s">
        <v>291</v>
      </c>
      <c r="E78" t="s">
        <v>88</v>
      </c>
      <c r="F78" t="s">
        <v>17</v>
      </c>
      <c r="G78">
        <v>5</v>
      </c>
    </row>
    <row r="79" spans="1:7" x14ac:dyDescent="0.2">
      <c r="A79" t="s">
        <v>488</v>
      </c>
      <c r="B79">
        <v>1033</v>
      </c>
      <c r="C79" t="s">
        <v>87</v>
      </c>
      <c r="D79" t="s">
        <v>291</v>
      </c>
      <c r="E79" t="s">
        <v>88</v>
      </c>
      <c r="F79" t="s">
        <v>89</v>
      </c>
      <c r="G79">
        <v>5</v>
      </c>
    </row>
    <row r="80" spans="1:7" x14ac:dyDescent="0.2">
      <c r="A80" t="s">
        <v>488</v>
      </c>
      <c r="B80">
        <v>1034</v>
      </c>
      <c r="C80" t="s">
        <v>87</v>
      </c>
      <c r="D80" t="s">
        <v>292</v>
      </c>
      <c r="E80" t="s">
        <v>90</v>
      </c>
      <c r="F80" t="s">
        <v>17</v>
      </c>
      <c r="G80">
        <v>5</v>
      </c>
    </row>
    <row r="81" spans="1:7" x14ac:dyDescent="0.2">
      <c r="A81" t="s">
        <v>488</v>
      </c>
      <c r="B81">
        <v>1035</v>
      </c>
      <c r="C81" t="s">
        <v>87</v>
      </c>
      <c r="D81" t="s">
        <v>292</v>
      </c>
      <c r="E81" t="s">
        <v>90</v>
      </c>
      <c r="F81" t="s">
        <v>7</v>
      </c>
      <c r="G81">
        <v>5</v>
      </c>
    </row>
    <row r="82" spans="1:7" x14ac:dyDescent="0.2">
      <c r="A82" t="s">
        <v>488</v>
      </c>
      <c r="B82">
        <v>1308</v>
      </c>
      <c r="C82" t="s">
        <v>87</v>
      </c>
      <c r="D82" t="s">
        <v>293</v>
      </c>
      <c r="E82" t="s">
        <v>91</v>
      </c>
      <c r="F82" t="s">
        <v>70</v>
      </c>
      <c r="G82">
        <v>3</v>
      </c>
    </row>
    <row r="83" spans="1:7" x14ac:dyDescent="0.2">
      <c r="A83" t="s">
        <v>488</v>
      </c>
      <c r="B83">
        <v>1036</v>
      </c>
      <c r="C83" t="s">
        <v>87</v>
      </c>
      <c r="D83" t="s">
        <v>293</v>
      </c>
      <c r="E83" t="s">
        <v>91</v>
      </c>
      <c r="F83" t="s">
        <v>33</v>
      </c>
      <c r="G83">
        <v>1</v>
      </c>
    </row>
    <row r="84" spans="1:7" x14ac:dyDescent="0.2">
      <c r="A84" t="s">
        <v>488</v>
      </c>
      <c r="B84">
        <v>1430</v>
      </c>
      <c r="C84" t="s">
        <v>36</v>
      </c>
      <c r="D84" t="s">
        <v>294</v>
      </c>
      <c r="E84" t="s">
        <v>236</v>
      </c>
      <c r="F84" t="s">
        <v>70</v>
      </c>
      <c r="G84">
        <v>16</v>
      </c>
    </row>
    <row r="85" spans="1:7" x14ac:dyDescent="0.2">
      <c r="A85" t="s">
        <v>488</v>
      </c>
      <c r="B85">
        <v>1306</v>
      </c>
      <c r="C85" t="s">
        <v>36</v>
      </c>
      <c r="D85" t="s">
        <v>366</v>
      </c>
      <c r="E85" t="s">
        <v>191</v>
      </c>
      <c r="F85" t="s">
        <v>9</v>
      </c>
      <c r="G85">
        <v>18</v>
      </c>
    </row>
    <row r="86" spans="1:7" x14ac:dyDescent="0.2">
      <c r="A86" t="s">
        <v>488</v>
      </c>
      <c r="B86">
        <v>2031</v>
      </c>
      <c r="C86" t="s">
        <v>36</v>
      </c>
      <c r="D86" t="s">
        <v>649</v>
      </c>
      <c r="E86" t="s">
        <v>650</v>
      </c>
      <c r="F86" t="s">
        <v>621</v>
      </c>
      <c r="G86">
        <v>10</v>
      </c>
    </row>
    <row r="87" spans="1:7" x14ac:dyDescent="0.2">
      <c r="A87" t="s">
        <v>488</v>
      </c>
      <c r="B87">
        <v>1286</v>
      </c>
      <c r="C87" t="s">
        <v>36</v>
      </c>
      <c r="D87" t="s">
        <v>287</v>
      </c>
      <c r="E87" t="s">
        <v>182</v>
      </c>
      <c r="F87" t="s">
        <v>153</v>
      </c>
      <c r="G87">
        <v>18</v>
      </c>
    </row>
    <row r="88" spans="1:7" x14ac:dyDescent="0.2">
      <c r="A88" t="s">
        <v>488</v>
      </c>
      <c r="B88">
        <v>1890</v>
      </c>
      <c r="C88" t="s">
        <v>36</v>
      </c>
      <c r="D88" t="s">
        <v>530</v>
      </c>
      <c r="E88" t="s">
        <v>495</v>
      </c>
      <c r="F88" t="s">
        <v>9</v>
      </c>
      <c r="G88">
        <v>15</v>
      </c>
    </row>
    <row r="89" spans="1:7" x14ac:dyDescent="0.2">
      <c r="A89" t="s">
        <v>488</v>
      </c>
      <c r="B89">
        <v>1889</v>
      </c>
      <c r="C89" t="s">
        <v>36</v>
      </c>
      <c r="D89" t="s">
        <v>367</v>
      </c>
      <c r="E89" t="s">
        <v>494</v>
      </c>
      <c r="F89" t="s">
        <v>69</v>
      </c>
      <c r="G89">
        <v>24</v>
      </c>
    </row>
    <row r="90" spans="1:7" x14ac:dyDescent="0.2">
      <c r="A90" t="s">
        <v>488</v>
      </c>
      <c r="B90">
        <v>2145</v>
      </c>
      <c r="C90" t="s">
        <v>36</v>
      </c>
      <c r="D90" t="s">
        <v>651</v>
      </c>
      <c r="E90" t="s">
        <v>652</v>
      </c>
      <c r="F90" t="s">
        <v>621</v>
      </c>
      <c r="G90">
        <v>5</v>
      </c>
    </row>
    <row r="91" spans="1:7" x14ac:dyDescent="0.2">
      <c r="A91" t="s">
        <v>488</v>
      </c>
      <c r="B91">
        <v>2032</v>
      </c>
      <c r="C91" t="s">
        <v>36</v>
      </c>
      <c r="D91" t="s">
        <v>653</v>
      </c>
      <c r="E91" t="s">
        <v>654</v>
      </c>
      <c r="F91" t="s">
        <v>621</v>
      </c>
      <c r="G91">
        <v>15</v>
      </c>
    </row>
    <row r="92" spans="1:7" x14ac:dyDescent="0.2">
      <c r="A92" t="s">
        <v>488</v>
      </c>
      <c r="B92">
        <v>1313</v>
      </c>
      <c r="C92" t="s">
        <v>92</v>
      </c>
      <c r="D92" t="s">
        <v>369</v>
      </c>
      <c r="E92" t="s">
        <v>194</v>
      </c>
      <c r="F92" t="s">
        <v>69</v>
      </c>
      <c r="G92">
        <v>27</v>
      </c>
    </row>
    <row r="93" spans="1:7" x14ac:dyDescent="0.2">
      <c r="A93" t="s">
        <v>488</v>
      </c>
      <c r="B93">
        <v>2094</v>
      </c>
      <c r="C93" t="s">
        <v>92</v>
      </c>
      <c r="D93" t="s">
        <v>283</v>
      </c>
      <c r="E93" t="s">
        <v>93</v>
      </c>
      <c r="F93" t="s">
        <v>70</v>
      </c>
      <c r="G93">
        <v>4</v>
      </c>
    </row>
    <row r="94" spans="1:7" x14ac:dyDescent="0.2">
      <c r="A94" t="s">
        <v>488</v>
      </c>
      <c r="B94">
        <v>1453</v>
      </c>
      <c r="C94" t="s">
        <v>64</v>
      </c>
      <c r="D94" t="s">
        <v>413</v>
      </c>
      <c r="E94" t="s">
        <v>244</v>
      </c>
      <c r="F94" t="s">
        <v>65</v>
      </c>
      <c r="G94">
        <v>9</v>
      </c>
    </row>
    <row r="95" spans="1:7" x14ac:dyDescent="0.2">
      <c r="A95" t="s">
        <v>488</v>
      </c>
      <c r="B95">
        <v>1452</v>
      </c>
      <c r="C95" t="s">
        <v>64</v>
      </c>
      <c r="D95" t="s">
        <v>412</v>
      </c>
      <c r="E95" t="s">
        <v>243</v>
      </c>
      <c r="F95" t="s">
        <v>65</v>
      </c>
      <c r="G95">
        <v>9</v>
      </c>
    </row>
    <row r="96" spans="1:7" x14ac:dyDescent="0.2">
      <c r="A96" t="s">
        <v>488</v>
      </c>
      <c r="B96">
        <v>1237</v>
      </c>
      <c r="C96" t="s">
        <v>64</v>
      </c>
      <c r="D96" t="s">
        <v>342</v>
      </c>
      <c r="E96" t="s">
        <v>161</v>
      </c>
      <c r="F96" t="s">
        <v>65</v>
      </c>
      <c r="G96">
        <v>12</v>
      </c>
    </row>
    <row r="97" spans="1:7" x14ac:dyDescent="0.2">
      <c r="A97" t="s">
        <v>488</v>
      </c>
      <c r="B97">
        <v>1316</v>
      </c>
      <c r="C97" t="s">
        <v>64</v>
      </c>
      <c r="D97" t="s">
        <v>370</v>
      </c>
      <c r="E97" t="s">
        <v>196</v>
      </c>
      <c r="F97" t="s">
        <v>65</v>
      </c>
      <c r="G97">
        <v>10</v>
      </c>
    </row>
    <row r="98" spans="1:7" x14ac:dyDescent="0.2">
      <c r="A98" t="s">
        <v>488</v>
      </c>
      <c r="B98">
        <v>1242</v>
      </c>
      <c r="C98" t="s">
        <v>64</v>
      </c>
      <c r="D98" t="s">
        <v>348</v>
      </c>
      <c r="E98" t="s">
        <v>166</v>
      </c>
      <c r="F98" t="s">
        <v>65</v>
      </c>
      <c r="G98">
        <v>9</v>
      </c>
    </row>
    <row r="99" spans="1:7" x14ac:dyDescent="0.2">
      <c r="A99" t="s">
        <v>488</v>
      </c>
      <c r="B99">
        <v>1317</v>
      </c>
      <c r="C99" t="s">
        <v>64</v>
      </c>
      <c r="D99" t="s">
        <v>299</v>
      </c>
      <c r="E99" t="s">
        <v>197</v>
      </c>
      <c r="F99" t="s">
        <v>65</v>
      </c>
      <c r="G99">
        <v>1</v>
      </c>
    </row>
    <row r="100" spans="1:7" x14ac:dyDescent="0.2">
      <c r="A100" t="s">
        <v>488</v>
      </c>
      <c r="B100">
        <v>1318</v>
      </c>
      <c r="C100" t="s">
        <v>64</v>
      </c>
      <c r="D100" t="s">
        <v>371</v>
      </c>
      <c r="E100" t="s">
        <v>198</v>
      </c>
      <c r="F100" t="s">
        <v>65</v>
      </c>
      <c r="G100">
        <v>3</v>
      </c>
    </row>
    <row r="101" spans="1:7" x14ac:dyDescent="0.2">
      <c r="A101" t="s">
        <v>488</v>
      </c>
      <c r="B101">
        <v>1384</v>
      </c>
      <c r="C101" t="s">
        <v>388</v>
      </c>
      <c r="D101" t="s">
        <v>323</v>
      </c>
      <c r="E101" t="s">
        <v>389</v>
      </c>
      <c r="F101" t="s">
        <v>23</v>
      </c>
      <c r="G101">
        <v>4</v>
      </c>
    </row>
    <row r="102" spans="1:7" x14ac:dyDescent="0.2">
      <c r="A102" t="s">
        <v>488</v>
      </c>
      <c r="B102">
        <v>1385</v>
      </c>
      <c r="C102" t="s">
        <v>388</v>
      </c>
      <c r="D102" t="s">
        <v>390</v>
      </c>
      <c r="E102" t="s">
        <v>391</v>
      </c>
      <c r="F102" t="s">
        <v>23</v>
      </c>
      <c r="G102">
        <v>13</v>
      </c>
    </row>
    <row r="103" spans="1:7" x14ac:dyDescent="0.2">
      <c r="A103" t="s">
        <v>488</v>
      </c>
      <c r="B103">
        <v>2043</v>
      </c>
      <c r="C103" t="s">
        <v>388</v>
      </c>
      <c r="D103" t="s">
        <v>415</v>
      </c>
      <c r="E103" t="s">
        <v>416</v>
      </c>
      <c r="F103" t="s">
        <v>23</v>
      </c>
      <c r="G103">
        <v>9</v>
      </c>
    </row>
    <row r="104" spans="1:7" x14ac:dyDescent="0.2">
      <c r="A104" t="s">
        <v>488</v>
      </c>
      <c r="B104">
        <v>1883</v>
      </c>
      <c r="C104" t="s">
        <v>388</v>
      </c>
      <c r="D104" t="s">
        <v>312</v>
      </c>
      <c r="E104" t="s">
        <v>531</v>
      </c>
      <c r="F104" t="s">
        <v>23</v>
      </c>
      <c r="G104">
        <v>3</v>
      </c>
    </row>
    <row r="105" spans="1:7" x14ac:dyDescent="0.2">
      <c r="A105" t="s">
        <v>488</v>
      </c>
      <c r="B105">
        <v>1884</v>
      </c>
      <c r="C105" t="s">
        <v>388</v>
      </c>
      <c r="D105" t="s">
        <v>532</v>
      </c>
      <c r="E105" t="s">
        <v>533</v>
      </c>
      <c r="F105" t="s">
        <v>23</v>
      </c>
      <c r="G105">
        <v>12</v>
      </c>
    </row>
    <row r="106" spans="1:7" x14ac:dyDescent="0.2">
      <c r="A106" t="s">
        <v>488</v>
      </c>
      <c r="B106">
        <v>1413</v>
      </c>
      <c r="C106" t="s">
        <v>388</v>
      </c>
      <c r="D106" t="s">
        <v>396</v>
      </c>
      <c r="E106" t="s">
        <v>397</v>
      </c>
      <c r="F106" t="s">
        <v>23</v>
      </c>
      <c r="G106">
        <v>17</v>
      </c>
    </row>
    <row r="107" spans="1:7" x14ac:dyDescent="0.2">
      <c r="A107" t="s">
        <v>488</v>
      </c>
      <c r="B107">
        <v>1565</v>
      </c>
      <c r="C107" t="s">
        <v>388</v>
      </c>
      <c r="D107" t="s">
        <v>383</v>
      </c>
      <c r="E107" t="s">
        <v>455</v>
      </c>
      <c r="F107" t="s">
        <v>23</v>
      </c>
      <c r="G107">
        <v>10</v>
      </c>
    </row>
    <row r="108" spans="1:7" x14ac:dyDescent="0.2">
      <c r="A108" t="s">
        <v>488</v>
      </c>
      <c r="B108">
        <v>1566</v>
      </c>
      <c r="C108" t="s">
        <v>388</v>
      </c>
      <c r="D108" t="s">
        <v>427</v>
      </c>
      <c r="E108" t="s">
        <v>456</v>
      </c>
      <c r="F108" t="s">
        <v>23</v>
      </c>
      <c r="G108">
        <v>14</v>
      </c>
    </row>
    <row r="109" spans="1:7" x14ac:dyDescent="0.2">
      <c r="A109" t="s">
        <v>488</v>
      </c>
      <c r="B109">
        <v>1414</v>
      </c>
      <c r="C109" t="s">
        <v>388</v>
      </c>
      <c r="D109" t="s">
        <v>353</v>
      </c>
      <c r="E109" t="s">
        <v>399</v>
      </c>
      <c r="F109" t="s">
        <v>23</v>
      </c>
      <c r="G109">
        <v>3</v>
      </c>
    </row>
    <row r="110" spans="1:7" x14ac:dyDescent="0.2">
      <c r="A110" t="s">
        <v>488</v>
      </c>
      <c r="B110">
        <v>1293</v>
      </c>
      <c r="C110" t="s">
        <v>24</v>
      </c>
      <c r="D110" t="s">
        <v>294</v>
      </c>
      <c r="E110" t="s">
        <v>25</v>
      </c>
      <c r="F110" t="s">
        <v>9</v>
      </c>
      <c r="G110">
        <v>27</v>
      </c>
    </row>
    <row r="111" spans="1:7" x14ac:dyDescent="0.2">
      <c r="A111" t="s">
        <v>488</v>
      </c>
      <c r="B111">
        <v>1039</v>
      </c>
      <c r="C111" t="s">
        <v>24</v>
      </c>
      <c r="D111" t="s">
        <v>294</v>
      </c>
      <c r="E111" t="s">
        <v>25</v>
      </c>
      <c r="F111" t="s">
        <v>35</v>
      </c>
      <c r="G111">
        <v>17</v>
      </c>
    </row>
    <row r="112" spans="1:7" x14ac:dyDescent="0.2">
      <c r="A112" t="s">
        <v>488</v>
      </c>
      <c r="B112">
        <v>1220</v>
      </c>
      <c r="C112" t="s">
        <v>24</v>
      </c>
      <c r="D112" t="s">
        <v>336</v>
      </c>
      <c r="E112" t="s">
        <v>26</v>
      </c>
      <c r="F112" t="s">
        <v>9</v>
      </c>
      <c r="G112">
        <v>28</v>
      </c>
    </row>
    <row r="113" spans="1:7" x14ac:dyDescent="0.2">
      <c r="A113" t="s">
        <v>488</v>
      </c>
      <c r="B113">
        <v>1378</v>
      </c>
      <c r="C113" t="s">
        <v>24</v>
      </c>
      <c r="D113" t="s">
        <v>366</v>
      </c>
      <c r="E113" t="s">
        <v>491</v>
      </c>
      <c r="F113" t="s">
        <v>153</v>
      </c>
      <c r="G113">
        <v>28</v>
      </c>
    </row>
    <row r="114" spans="1:7" x14ac:dyDescent="0.2">
      <c r="A114" t="s">
        <v>488</v>
      </c>
      <c r="B114">
        <v>1960</v>
      </c>
      <c r="C114" t="s">
        <v>24</v>
      </c>
      <c r="D114" t="s">
        <v>287</v>
      </c>
      <c r="E114" t="s">
        <v>519</v>
      </c>
      <c r="F114" t="s">
        <v>153</v>
      </c>
      <c r="G114">
        <v>28</v>
      </c>
    </row>
    <row r="115" spans="1:7" x14ac:dyDescent="0.2">
      <c r="A115" t="s">
        <v>488</v>
      </c>
      <c r="B115">
        <v>1334</v>
      </c>
      <c r="C115" t="s">
        <v>44</v>
      </c>
      <c r="D115" t="s">
        <v>374</v>
      </c>
      <c r="E115" t="s">
        <v>45</v>
      </c>
      <c r="F115" t="s">
        <v>69</v>
      </c>
      <c r="G115">
        <v>17</v>
      </c>
    </row>
    <row r="116" spans="1:7" x14ac:dyDescent="0.2">
      <c r="A116" t="s">
        <v>488</v>
      </c>
      <c r="B116">
        <v>1382</v>
      </c>
      <c r="C116" t="s">
        <v>44</v>
      </c>
      <c r="D116" t="s">
        <v>387</v>
      </c>
      <c r="E116" t="s">
        <v>52</v>
      </c>
      <c r="F116" t="s">
        <v>153</v>
      </c>
      <c r="G116">
        <v>29</v>
      </c>
    </row>
    <row r="117" spans="1:7" x14ac:dyDescent="0.2">
      <c r="A117" t="s">
        <v>488</v>
      </c>
      <c r="B117">
        <v>2028</v>
      </c>
      <c r="C117" t="s">
        <v>44</v>
      </c>
      <c r="D117" t="s">
        <v>303</v>
      </c>
      <c r="E117" t="s">
        <v>628</v>
      </c>
      <c r="F117" t="s">
        <v>621</v>
      </c>
      <c r="G117">
        <v>9</v>
      </c>
    </row>
    <row r="118" spans="1:7" x14ac:dyDescent="0.2">
      <c r="A118" t="s">
        <v>488</v>
      </c>
      <c r="B118">
        <v>1770</v>
      </c>
      <c r="C118" t="s">
        <v>44</v>
      </c>
      <c r="D118" t="s">
        <v>477</v>
      </c>
      <c r="E118" t="s">
        <v>492</v>
      </c>
      <c r="F118" t="s">
        <v>33</v>
      </c>
      <c r="G118">
        <v>14</v>
      </c>
    </row>
    <row r="119" spans="1:7" x14ac:dyDescent="0.2">
      <c r="A119" t="s">
        <v>488</v>
      </c>
      <c r="B119">
        <v>1771</v>
      </c>
      <c r="C119" t="s">
        <v>44</v>
      </c>
      <c r="D119" t="s">
        <v>477</v>
      </c>
      <c r="E119" t="s">
        <v>492</v>
      </c>
      <c r="F119" t="s">
        <v>493</v>
      </c>
      <c r="G119">
        <v>6</v>
      </c>
    </row>
    <row r="120" spans="1:7" x14ac:dyDescent="0.2">
      <c r="A120" t="s">
        <v>488</v>
      </c>
      <c r="B120">
        <v>1958</v>
      </c>
      <c r="C120" t="s">
        <v>44</v>
      </c>
      <c r="D120" t="s">
        <v>477</v>
      </c>
      <c r="E120" t="s">
        <v>492</v>
      </c>
      <c r="F120" t="s">
        <v>517</v>
      </c>
      <c r="G120">
        <v>8</v>
      </c>
    </row>
    <row r="121" spans="1:7" x14ac:dyDescent="0.2">
      <c r="A121" t="s">
        <v>488</v>
      </c>
      <c r="B121">
        <v>1427</v>
      </c>
      <c r="C121" t="s">
        <v>44</v>
      </c>
      <c r="D121" t="s">
        <v>402</v>
      </c>
      <c r="E121" t="s">
        <v>234</v>
      </c>
      <c r="F121" t="s">
        <v>70</v>
      </c>
      <c r="G121">
        <v>18</v>
      </c>
    </row>
    <row r="122" spans="1:7" x14ac:dyDescent="0.2">
      <c r="A122" t="s">
        <v>488</v>
      </c>
      <c r="B122">
        <v>1428</v>
      </c>
      <c r="C122" t="s">
        <v>44</v>
      </c>
      <c r="D122" t="s">
        <v>402</v>
      </c>
      <c r="E122" t="s">
        <v>234</v>
      </c>
      <c r="F122" t="s">
        <v>235</v>
      </c>
      <c r="G122">
        <v>10</v>
      </c>
    </row>
    <row r="123" spans="1:7" x14ac:dyDescent="0.2">
      <c r="A123" t="s">
        <v>488</v>
      </c>
      <c r="B123">
        <v>1959</v>
      </c>
      <c r="C123" t="s">
        <v>44</v>
      </c>
      <c r="D123" t="s">
        <v>402</v>
      </c>
      <c r="E123" t="s">
        <v>234</v>
      </c>
      <c r="F123" t="s">
        <v>518</v>
      </c>
      <c r="G123">
        <v>8</v>
      </c>
    </row>
    <row r="124" spans="1:7" x14ac:dyDescent="0.2">
      <c r="A124" t="s">
        <v>488</v>
      </c>
      <c r="B124">
        <v>1601</v>
      </c>
      <c r="C124" t="s">
        <v>44</v>
      </c>
      <c r="D124" t="s">
        <v>457</v>
      </c>
      <c r="E124" t="s">
        <v>448</v>
      </c>
      <c r="F124" t="s">
        <v>70</v>
      </c>
      <c r="G124">
        <v>18</v>
      </c>
    </row>
    <row r="125" spans="1:7" x14ac:dyDescent="0.2">
      <c r="A125" t="s">
        <v>488</v>
      </c>
      <c r="B125">
        <v>1381</v>
      </c>
      <c r="C125" t="s">
        <v>44</v>
      </c>
      <c r="D125" t="s">
        <v>386</v>
      </c>
      <c r="E125" t="s">
        <v>222</v>
      </c>
      <c r="F125" t="s">
        <v>153</v>
      </c>
      <c r="G125">
        <v>14</v>
      </c>
    </row>
    <row r="126" spans="1:7" x14ac:dyDescent="0.2">
      <c r="A126" t="s">
        <v>488</v>
      </c>
      <c r="B126">
        <v>1444</v>
      </c>
      <c r="C126" t="s">
        <v>44</v>
      </c>
      <c r="D126" t="s">
        <v>408</v>
      </c>
      <c r="E126" t="s">
        <v>241</v>
      </c>
      <c r="F126" t="s">
        <v>70</v>
      </c>
      <c r="G126">
        <v>18</v>
      </c>
    </row>
    <row r="127" spans="1:7" x14ac:dyDescent="0.2">
      <c r="A127" t="s">
        <v>488</v>
      </c>
      <c r="B127">
        <v>1772</v>
      </c>
      <c r="C127" t="s">
        <v>44</v>
      </c>
      <c r="D127" t="s">
        <v>408</v>
      </c>
      <c r="E127" t="s">
        <v>241</v>
      </c>
      <c r="F127" t="s">
        <v>33</v>
      </c>
      <c r="G127">
        <v>14</v>
      </c>
    </row>
    <row r="128" spans="1:7" x14ac:dyDescent="0.2">
      <c r="A128" t="s">
        <v>488</v>
      </c>
      <c r="B128">
        <v>2029</v>
      </c>
      <c r="C128" t="s">
        <v>44</v>
      </c>
      <c r="D128" t="s">
        <v>408</v>
      </c>
      <c r="E128" t="s">
        <v>241</v>
      </c>
      <c r="F128" t="s">
        <v>621</v>
      </c>
      <c r="G128">
        <v>9</v>
      </c>
    </row>
    <row r="129" spans="1:7" x14ac:dyDescent="0.2">
      <c r="A129" t="s">
        <v>488</v>
      </c>
      <c r="B129">
        <v>2075</v>
      </c>
      <c r="C129" t="s">
        <v>44</v>
      </c>
      <c r="D129" t="s">
        <v>583</v>
      </c>
      <c r="E129" t="s">
        <v>584</v>
      </c>
      <c r="F129" t="s">
        <v>23</v>
      </c>
      <c r="G129">
        <v>3</v>
      </c>
    </row>
    <row r="130" spans="1:7" x14ac:dyDescent="0.2">
      <c r="A130" t="s">
        <v>488</v>
      </c>
      <c r="B130">
        <v>2076</v>
      </c>
      <c r="C130" t="s">
        <v>44</v>
      </c>
      <c r="D130" t="s">
        <v>583</v>
      </c>
      <c r="E130" t="s">
        <v>584</v>
      </c>
      <c r="F130" t="s">
        <v>585</v>
      </c>
      <c r="G130">
        <v>3</v>
      </c>
    </row>
    <row r="131" spans="1:7" x14ac:dyDescent="0.2">
      <c r="A131" t="s">
        <v>488</v>
      </c>
      <c r="B131">
        <v>2077</v>
      </c>
      <c r="C131" t="s">
        <v>44</v>
      </c>
      <c r="D131" t="s">
        <v>583</v>
      </c>
      <c r="E131" t="s">
        <v>584</v>
      </c>
      <c r="F131" t="s">
        <v>155</v>
      </c>
      <c r="G131">
        <v>5</v>
      </c>
    </row>
    <row r="132" spans="1:7" x14ac:dyDescent="0.2">
      <c r="A132" t="s">
        <v>488</v>
      </c>
      <c r="B132">
        <v>2078</v>
      </c>
      <c r="C132" t="s">
        <v>44</v>
      </c>
      <c r="D132" t="s">
        <v>583</v>
      </c>
      <c r="E132" t="s">
        <v>584</v>
      </c>
      <c r="F132" t="s">
        <v>586</v>
      </c>
      <c r="G132">
        <v>5</v>
      </c>
    </row>
    <row r="133" spans="1:7" x14ac:dyDescent="0.2">
      <c r="A133" t="s">
        <v>488</v>
      </c>
      <c r="B133">
        <v>1961</v>
      </c>
      <c r="C133" t="s">
        <v>250</v>
      </c>
      <c r="D133" t="s">
        <v>579</v>
      </c>
      <c r="E133" t="s">
        <v>655</v>
      </c>
      <c r="F133" t="s">
        <v>656</v>
      </c>
      <c r="G133">
        <v>1</v>
      </c>
    </row>
    <row r="134" spans="1:7" x14ac:dyDescent="0.2">
      <c r="A134" t="s">
        <v>488</v>
      </c>
      <c r="B134">
        <v>1965</v>
      </c>
      <c r="C134" t="s">
        <v>250</v>
      </c>
      <c r="D134" t="s">
        <v>458</v>
      </c>
      <c r="E134" t="s">
        <v>459</v>
      </c>
      <c r="F134" t="s">
        <v>534</v>
      </c>
      <c r="G134">
        <v>10</v>
      </c>
    </row>
    <row r="135" spans="1:7" x14ac:dyDescent="0.2">
      <c r="A135" t="s">
        <v>488</v>
      </c>
      <c r="B135">
        <v>1974</v>
      </c>
      <c r="C135" t="s">
        <v>250</v>
      </c>
      <c r="D135" t="s">
        <v>657</v>
      </c>
      <c r="E135" t="s">
        <v>658</v>
      </c>
      <c r="F135" t="s">
        <v>656</v>
      </c>
      <c r="G135">
        <v>1</v>
      </c>
    </row>
    <row r="136" spans="1:7" x14ac:dyDescent="0.2">
      <c r="A136" t="s">
        <v>488</v>
      </c>
      <c r="B136">
        <v>1966</v>
      </c>
      <c r="C136" t="s">
        <v>250</v>
      </c>
      <c r="D136" t="s">
        <v>460</v>
      </c>
      <c r="E136" t="s">
        <v>461</v>
      </c>
      <c r="F136" t="s">
        <v>534</v>
      </c>
      <c r="G136">
        <v>10</v>
      </c>
    </row>
    <row r="137" spans="1:7" x14ac:dyDescent="0.2">
      <c r="A137" t="s">
        <v>488</v>
      </c>
      <c r="B137">
        <v>1978</v>
      </c>
      <c r="C137" t="s">
        <v>250</v>
      </c>
      <c r="D137" t="s">
        <v>659</v>
      </c>
      <c r="E137" t="s">
        <v>660</v>
      </c>
      <c r="F137" t="s">
        <v>656</v>
      </c>
      <c r="G137">
        <v>1</v>
      </c>
    </row>
    <row r="138" spans="1:7" x14ac:dyDescent="0.2">
      <c r="A138" t="s">
        <v>488</v>
      </c>
      <c r="B138">
        <v>1967</v>
      </c>
      <c r="C138" t="s">
        <v>250</v>
      </c>
      <c r="D138" t="s">
        <v>462</v>
      </c>
      <c r="E138" t="s">
        <v>463</v>
      </c>
      <c r="F138" t="s">
        <v>534</v>
      </c>
      <c r="G138">
        <v>10</v>
      </c>
    </row>
    <row r="139" spans="1:7" x14ac:dyDescent="0.2">
      <c r="A139" t="s">
        <v>488</v>
      </c>
      <c r="B139">
        <v>1982</v>
      </c>
      <c r="C139" t="s">
        <v>250</v>
      </c>
      <c r="D139" t="s">
        <v>661</v>
      </c>
      <c r="E139" t="s">
        <v>662</v>
      </c>
      <c r="F139" t="s">
        <v>656</v>
      </c>
      <c r="G139">
        <v>1</v>
      </c>
    </row>
    <row r="140" spans="1:7" x14ac:dyDescent="0.2">
      <c r="A140" t="s">
        <v>488</v>
      </c>
      <c r="B140">
        <v>1968</v>
      </c>
      <c r="C140" t="s">
        <v>250</v>
      </c>
      <c r="D140" t="s">
        <v>464</v>
      </c>
      <c r="E140" t="s">
        <v>465</v>
      </c>
      <c r="F140" t="s">
        <v>534</v>
      </c>
      <c r="G140">
        <v>10</v>
      </c>
    </row>
    <row r="141" spans="1:7" x14ac:dyDescent="0.2">
      <c r="A141" t="s">
        <v>488</v>
      </c>
      <c r="B141">
        <v>1986</v>
      </c>
      <c r="C141" t="s">
        <v>250</v>
      </c>
      <c r="D141" t="s">
        <v>535</v>
      </c>
      <c r="E141" t="s">
        <v>536</v>
      </c>
      <c r="F141" t="s">
        <v>534</v>
      </c>
      <c r="G141">
        <v>10</v>
      </c>
    </row>
    <row r="142" spans="1:7" x14ac:dyDescent="0.2">
      <c r="A142" t="s">
        <v>488</v>
      </c>
      <c r="B142">
        <v>1987</v>
      </c>
      <c r="C142" t="s">
        <v>250</v>
      </c>
      <c r="D142" t="s">
        <v>535</v>
      </c>
      <c r="E142" t="s">
        <v>536</v>
      </c>
      <c r="F142" t="s">
        <v>537</v>
      </c>
      <c r="G142">
        <v>4</v>
      </c>
    </row>
    <row r="143" spans="1:7" x14ac:dyDescent="0.2">
      <c r="A143" t="s">
        <v>488</v>
      </c>
      <c r="B143">
        <v>1988</v>
      </c>
      <c r="C143" t="s">
        <v>250</v>
      </c>
      <c r="D143" t="s">
        <v>535</v>
      </c>
      <c r="E143" t="s">
        <v>536</v>
      </c>
      <c r="F143" t="s">
        <v>656</v>
      </c>
      <c r="G143">
        <v>1</v>
      </c>
    </row>
    <row r="144" spans="1:7" x14ac:dyDescent="0.2">
      <c r="A144" t="s">
        <v>488</v>
      </c>
      <c r="B144">
        <v>1992</v>
      </c>
      <c r="C144" t="s">
        <v>250</v>
      </c>
      <c r="D144" t="s">
        <v>663</v>
      </c>
      <c r="E144" t="s">
        <v>664</v>
      </c>
      <c r="F144" t="s">
        <v>656</v>
      </c>
      <c r="G144">
        <v>1</v>
      </c>
    </row>
    <row r="145" spans="1:7" x14ac:dyDescent="0.2">
      <c r="A145" t="s">
        <v>488</v>
      </c>
      <c r="B145">
        <v>1969</v>
      </c>
      <c r="C145" t="s">
        <v>250</v>
      </c>
      <c r="D145" t="s">
        <v>310</v>
      </c>
      <c r="E145" t="s">
        <v>466</v>
      </c>
      <c r="F145" t="s">
        <v>534</v>
      </c>
      <c r="G145">
        <v>10</v>
      </c>
    </row>
    <row r="146" spans="1:7" x14ac:dyDescent="0.2">
      <c r="A146" t="s">
        <v>488</v>
      </c>
      <c r="B146">
        <v>1996</v>
      </c>
      <c r="C146" t="s">
        <v>250</v>
      </c>
      <c r="D146" t="s">
        <v>665</v>
      </c>
      <c r="E146" t="s">
        <v>666</v>
      </c>
      <c r="F146" t="s">
        <v>656</v>
      </c>
      <c r="G146">
        <v>1</v>
      </c>
    </row>
    <row r="147" spans="1:7" x14ac:dyDescent="0.2">
      <c r="A147" t="s">
        <v>488</v>
      </c>
      <c r="B147">
        <v>1970</v>
      </c>
      <c r="C147" t="s">
        <v>250</v>
      </c>
      <c r="D147" t="s">
        <v>410</v>
      </c>
      <c r="E147" t="s">
        <v>411</v>
      </c>
      <c r="F147" t="s">
        <v>484</v>
      </c>
      <c r="G147">
        <v>3</v>
      </c>
    </row>
    <row r="148" spans="1:7" x14ac:dyDescent="0.2">
      <c r="A148" t="s">
        <v>488</v>
      </c>
      <c r="B148">
        <v>2000</v>
      </c>
      <c r="C148" t="s">
        <v>250</v>
      </c>
      <c r="D148" t="s">
        <v>392</v>
      </c>
      <c r="E148" t="s">
        <v>429</v>
      </c>
      <c r="F148" t="s">
        <v>213</v>
      </c>
      <c r="G148">
        <v>2</v>
      </c>
    </row>
    <row r="149" spans="1:7" x14ac:dyDescent="0.2">
      <c r="A149" t="s">
        <v>488</v>
      </c>
      <c r="B149">
        <v>2002</v>
      </c>
      <c r="C149" t="s">
        <v>250</v>
      </c>
      <c r="D149" t="s">
        <v>430</v>
      </c>
      <c r="E149" t="s">
        <v>431</v>
      </c>
      <c r="F149" t="s">
        <v>213</v>
      </c>
      <c r="G149">
        <v>2</v>
      </c>
    </row>
    <row r="150" spans="1:7" x14ac:dyDescent="0.2">
      <c r="A150" t="s">
        <v>488</v>
      </c>
      <c r="B150">
        <v>2004</v>
      </c>
      <c r="C150" t="s">
        <v>250</v>
      </c>
      <c r="D150" t="s">
        <v>538</v>
      </c>
      <c r="E150" t="s">
        <v>539</v>
      </c>
      <c r="F150" t="s">
        <v>537</v>
      </c>
      <c r="G150">
        <v>4</v>
      </c>
    </row>
    <row r="151" spans="1:7" x14ac:dyDescent="0.2">
      <c r="A151" t="s">
        <v>488</v>
      </c>
      <c r="B151">
        <v>2005</v>
      </c>
      <c r="C151" t="s">
        <v>250</v>
      </c>
      <c r="D151" t="s">
        <v>538</v>
      </c>
      <c r="E151" t="s">
        <v>539</v>
      </c>
      <c r="F151" t="s">
        <v>617</v>
      </c>
      <c r="G151">
        <v>2</v>
      </c>
    </row>
    <row r="152" spans="1:7" x14ac:dyDescent="0.2">
      <c r="A152" t="s">
        <v>488</v>
      </c>
      <c r="B152">
        <v>1971</v>
      </c>
      <c r="C152" t="s">
        <v>250</v>
      </c>
      <c r="D152" t="s">
        <v>540</v>
      </c>
      <c r="E152" t="s">
        <v>541</v>
      </c>
      <c r="F152" t="s">
        <v>537</v>
      </c>
      <c r="G152">
        <v>4</v>
      </c>
    </row>
    <row r="153" spans="1:7" x14ac:dyDescent="0.2">
      <c r="A153" t="s">
        <v>488</v>
      </c>
      <c r="B153">
        <v>2089</v>
      </c>
      <c r="C153" t="s">
        <v>250</v>
      </c>
      <c r="D153" t="s">
        <v>540</v>
      </c>
      <c r="E153" t="s">
        <v>541</v>
      </c>
      <c r="F153" t="s">
        <v>617</v>
      </c>
      <c r="G153">
        <v>2</v>
      </c>
    </row>
    <row r="154" spans="1:7" x14ac:dyDescent="0.2">
      <c r="A154" t="s">
        <v>488</v>
      </c>
      <c r="B154">
        <v>2006</v>
      </c>
      <c r="C154" t="s">
        <v>250</v>
      </c>
      <c r="D154" t="s">
        <v>338</v>
      </c>
      <c r="E154" t="s">
        <v>469</v>
      </c>
      <c r="F154" t="s">
        <v>484</v>
      </c>
      <c r="G154">
        <v>5</v>
      </c>
    </row>
    <row r="155" spans="1:7" x14ac:dyDescent="0.2">
      <c r="A155" t="s">
        <v>488</v>
      </c>
      <c r="B155">
        <v>2007</v>
      </c>
      <c r="C155" t="s">
        <v>250</v>
      </c>
      <c r="D155" t="s">
        <v>338</v>
      </c>
      <c r="E155" t="s">
        <v>469</v>
      </c>
      <c r="F155" t="s">
        <v>468</v>
      </c>
      <c r="G155">
        <v>4</v>
      </c>
    </row>
    <row r="156" spans="1:7" x14ac:dyDescent="0.2">
      <c r="A156" t="s">
        <v>488</v>
      </c>
      <c r="B156">
        <v>2008</v>
      </c>
      <c r="C156" t="s">
        <v>250</v>
      </c>
      <c r="D156" t="s">
        <v>348</v>
      </c>
      <c r="E156" t="s">
        <v>542</v>
      </c>
      <c r="F156" t="s">
        <v>484</v>
      </c>
      <c r="G156">
        <v>4</v>
      </c>
    </row>
    <row r="157" spans="1:7" x14ac:dyDescent="0.2">
      <c r="A157" t="s">
        <v>488</v>
      </c>
      <c r="B157">
        <v>2009</v>
      </c>
      <c r="C157" t="s">
        <v>250</v>
      </c>
      <c r="D157" t="s">
        <v>348</v>
      </c>
      <c r="E157" t="s">
        <v>542</v>
      </c>
      <c r="F157" t="s">
        <v>468</v>
      </c>
      <c r="G157">
        <v>5</v>
      </c>
    </row>
    <row r="158" spans="1:7" x14ac:dyDescent="0.2">
      <c r="A158" t="s">
        <v>488</v>
      </c>
      <c r="B158">
        <v>1310</v>
      </c>
      <c r="C158" t="s">
        <v>8</v>
      </c>
      <c r="D158" t="s">
        <v>294</v>
      </c>
      <c r="E158" t="s">
        <v>490</v>
      </c>
      <c r="F158" t="s">
        <v>9</v>
      </c>
      <c r="G158">
        <v>25</v>
      </c>
    </row>
    <row r="159" spans="1:7" x14ac:dyDescent="0.2">
      <c r="A159" t="s">
        <v>488</v>
      </c>
      <c r="B159">
        <v>1331</v>
      </c>
      <c r="C159" t="s">
        <v>8</v>
      </c>
      <c r="D159" t="s">
        <v>294</v>
      </c>
      <c r="E159" t="s">
        <v>490</v>
      </c>
      <c r="F159" t="s">
        <v>69</v>
      </c>
      <c r="G159">
        <v>9</v>
      </c>
    </row>
    <row r="160" spans="1:7" x14ac:dyDescent="0.2">
      <c r="A160" t="s">
        <v>488</v>
      </c>
      <c r="B160">
        <v>1309</v>
      </c>
      <c r="C160" t="s">
        <v>8</v>
      </c>
      <c r="D160" t="s">
        <v>354</v>
      </c>
      <c r="E160" t="s">
        <v>53</v>
      </c>
      <c r="F160" t="s">
        <v>9</v>
      </c>
      <c r="G160">
        <v>35</v>
      </c>
    </row>
    <row r="161" spans="1:7" x14ac:dyDescent="0.2">
      <c r="A161" t="s">
        <v>488</v>
      </c>
      <c r="B161">
        <v>1400</v>
      </c>
      <c r="C161" t="s">
        <v>8</v>
      </c>
      <c r="D161" t="s">
        <v>354</v>
      </c>
      <c r="E161" t="s">
        <v>53</v>
      </c>
      <c r="F161" t="s">
        <v>69</v>
      </c>
      <c r="G161">
        <v>35</v>
      </c>
    </row>
    <row r="162" spans="1:7" x14ac:dyDescent="0.2">
      <c r="A162" t="s">
        <v>488</v>
      </c>
      <c r="B162">
        <v>1527</v>
      </c>
      <c r="C162" t="s">
        <v>8</v>
      </c>
      <c r="D162" t="s">
        <v>354</v>
      </c>
      <c r="E162" t="s">
        <v>53</v>
      </c>
      <c r="F162" t="s">
        <v>183</v>
      </c>
      <c r="G162">
        <v>35</v>
      </c>
    </row>
    <row r="163" spans="1:7" x14ac:dyDescent="0.2">
      <c r="A163" t="s">
        <v>488</v>
      </c>
      <c r="B163">
        <v>1374</v>
      </c>
      <c r="C163" t="s">
        <v>8</v>
      </c>
      <c r="D163" t="s">
        <v>374</v>
      </c>
      <c r="E163" t="s">
        <v>218</v>
      </c>
      <c r="F163" t="s">
        <v>153</v>
      </c>
      <c r="G163">
        <v>35</v>
      </c>
    </row>
    <row r="164" spans="1:7" x14ac:dyDescent="0.2">
      <c r="A164" t="s">
        <v>488</v>
      </c>
      <c r="B164">
        <v>1907</v>
      </c>
      <c r="C164" t="s">
        <v>8</v>
      </c>
      <c r="D164" t="s">
        <v>543</v>
      </c>
      <c r="E164" t="s">
        <v>501</v>
      </c>
      <c r="F164" t="s">
        <v>69</v>
      </c>
      <c r="G164">
        <v>9</v>
      </c>
    </row>
    <row r="165" spans="1:7" x14ac:dyDescent="0.2">
      <c r="A165" t="s">
        <v>488</v>
      </c>
      <c r="B165">
        <v>1270</v>
      </c>
      <c r="C165" t="s">
        <v>8</v>
      </c>
      <c r="D165" t="s">
        <v>356</v>
      </c>
      <c r="E165" t="s">
        <v>10</v>
      </c>
      <c r="F165" t="s">
        <v>9</v>
      </c>
      <c r="G165">
        <v>14</v>
      </c>
    </row>
    <row r="166" spans="1:7" x14ac:dyDescent="0.2">
      <c r="A166" t="s">
        <v>488</v>
      </c>
      <c r="B166">
        <v>1733</v>
      </c>
      <c r="C166" t="s">
        <v>8</v>
      </c>
      <c r="D166" t="s">
        <v>356</v>
      </c>
      <c r="E166" t="s">
        <v>10</v>
      </c>
      <c r="F166" t="s">
        <v>35</v>
      </c>
      <c r="G166">
        <v>13</v>
      </c>
    </row>
    <row r="167" spans="1:7" x14ac:dyDescent="0.2">
      <c r="A167" t="s">
        <v>488</v>
      </c>
      <c r="B167">
        <v>1908</v>
      </c>
      <c r="C167" t="s">
        <v>8</v>
      </c>
      <c r="D167" t="s">
        <v>401</v>
      </c>
      <c r="E167" t="s">
        <v>502</v>
      </c>
      <c r="F167" t="s">
        <v>69</v>
      </c>
      <c r="G167">
        <v>20</v>
      </c>
    </row>
    <row r="168" spans="1:7" x14ac:dyDescent="0.2">
      <c r="A168" t="s">
        <v>488</v>
      </c>
      <c r="B168">
        <v>2096</v>
      </c>
      <c r="C168" t="s">
        <v>251</v>
      </c>
      <c r="D168" t="s">
        <v>283</v>
      </c>
      <c r="E168" t="s">
        <v>526</v>
      </c>
      <c r="F168" t="s">
        <v>70</v>
      </c>
      <c r="G168">
        <v>2</v>
      </c>
    </row>
    <row r="169" spans="1:7" x14ac:dyDescent="0.2">
      <c r="A169" t="s">
        <v>488</v>
      </c>
      <c r="B169">
        <v>1041</v>
      </c>
      <c r="C169" t="s">
        <v>40</v>
      </c>
      <c r="D169" t="s">
        <v>295</v>
      </c>
      <c r="E169" t="s">
        <v>41</v>
      </c>
      <c r="F169" t="s">
        <v>9</v>
      </c>
      <c r="G169">
        <v>30</v>
      </c>
    </row>
    <row r="170" spans="1:7" x14ac:dyDescent="0.2">
      <c r="A170" t="s">
        <v>488</v>
      </c>
      <c r="B170">
        <v>1275</v>
      </c>
      <c r="C170" t="s">
        <v>40</v>
      </c>
      <c r="D170" t="s">
        <v>295</v>
      </c>
      <c r="E170" t="s">
        <v>41</v>
      </c>
      <c r="F170" t="s">
        <v>35</v>
      </c>
      <c r="G170">
        <v>30</v>
      </c>
    </row>
    <row r="171" spans="1:7" x14ac:dyDescent="0.2">
      <c r="A171" t="s">
        <v>488</v>
      </c>
      <c r="B171">
        <v>1238</v>
      </c>
      <c r="C171" t="s">
        <v>11</v>
      </c>
      <c r="D171" t="s">
        <v>306</v>
      </c>
      <c r="E171" t="s">
        <v>162</v>
      </c>
      <c r="F171" t="s">
        <v>9</v>
      </c>
      <c r="G171">
        <v>13</v>
      </c>
    </row>
    <row r="172" spans="1:7" x14ac:dyDescent="0.2">
      <c r="A172" t="s">
        <v>488</v>
      </c>
      <c r="B172">
        <v>1319</v>
      </c>
      <c r="C172" t="s">
        <v>11</v>
      </c>
      <c r="D172" t="s">
        <v>372</v>
      </c>
      <c r="E172" t="s">
        <v>199</v>
      </c>
      <c r="F172" t="s">
        <v>9</v>
      </c>
      <c r="G172">
        <v>25</v>
      </c>
    </row>
    <row r="173" spans="1:7" x14ac:dyDescent="0.2">
      <c r="A173" t="s">
        <v>488</v>
      </c>
      <c r="B173">
        <v>1262</v>
      </c>
      <c r="C173" t="s">
        <v>11</v>
      </c>
      <c r="D173" t="s">
        <v>352</v>
      </c>
      <c r="E173" t="s">
        <v>441</v>
      </c>
      <c r="F173" t="s">
        <v>33</v>
      </c>
      <c r="G173">
        <v>14</v>
      </c>
    </row>
    <row r="174" spans="1:7" x14ac:dyDescent="0.2">
      <c r="A174" t="s">
        <v>488</v>
      </c>
      <c r="B174">
        <v>1044</v>
      </c>
      <c r="C174" t="s">
        <v>11</v>
      </c>
      <c r="D174" t="s">
        <v>544</v>
      </c>
      <c r="E174" t="s">
        <v>94</v>
      </c>
      <c r="F174" t="s">
        <v>70</v>
      </c>
      <c r="G174">
        <v>18</v>
      </c>
    </row>
    <row r="175" spans="1:7" x14ac:dyDescent="0.2">
      <c r="A175" t="s">
        <v>488</v>
      </c>
      <c r="B175">
        <v>2068</v>
      </c>
      <c r="C175" t="s">
        <v>11</v>
      </c>
      <c r="D175" t="s">
        <v>296</v>
      </c>
      <c r="E175" t="s">
        <v>12</v>
      </c>
      <c r="F175" t="s">
        <v>70</v>
      </c>
      <c r="G175">
        <v>1</v>
      </c>
    </row>
    <row r="176" spans="1:7" x14ac:dyDescent="0.2">
      <c r="A176" t="s">
        <v>488</v>
      </c>
      <c r="B176">
        <v>1951</v>
      </c>
      <c r="C176" t="s">
        <v>11</v>
      </c>
      <c r="D176" t="s">
        <v>545</v>
      </c>
      <c r="E176" t="s">
        <v>511</v>
      </c>
      <c r="F176" t="s">
        <v>70</v>
      </c>
      <c r="G176">
        <v>24</v>
      </c>
    </row>
    <row r="177" spans="1:7" x14ac:dyDescent="0.2">
      <c r="A177" t="s">
        <v>488</v>
      </c>
      <c r="B177">
        <v>1294</v>
      </c>
      <c r="C177" t="s">
        <v>11</v>
      </c>
      <c r="D177" t="s">
        <v>546</v>
      </c>
      <c r="E177" t="s">
        <v>184</v>
      </c>
      <c r="F177" t="s">
        <v>70</v>
      </c>
      <c r="G177">
        <v>2</v>
      </c>
    </row>
    <row r="178" spans="1:7" x14ac:dyDescent="0.2">
      <c r="A178" t="s">
        <v>488</v>
      </c>
      <c r="B178">
        <v>1239</v>
      </c>
      <c r="C178" t="s">
        <v>11</v>
      </c>
      <c r="D178" t="s">
        <v>343</v>
      </c>
      <c r="E178" t="s">
        <v>163</v>
      </c>
      <c r="F178" t="s">
        <v>9</v>
      </c>
      <c r="G178">
        <v>25</v>
      </c>
    </row>
    <row r="179" spans="1:7" x14ac:dyDescent="0.2">
      <c r="A179" t="s">
        <v>488</v>
      </c>
      <c r="B179">
        <v>1240</v>
      </c>
      <c r="C179" t="s">
        <v>11</v>
      </c>
      <c r="D179" t="s">
        <v>344</v>
      </c>
      <c r="E179" t="s">
        <v>164</v>
      </c>
      <c r="F179" t="s">
        <v>17</v>
      </c>
      <c r="G179">
        <v>7</v>
      </c>
    </row>
    <row r="180" spans="1:7" x14ac:dyDescent="0.2">
      <c r="A180" t="s">
        <v>488</v>
      </c>
      <c r="B180">
        <v>1344</v>
      </c>
      <c r="C180" t="s">
        <v>11</v>
      </c>
      <c r="D180" t="s">
        <v>436</v>
      </c>
      <c r="E180" t="s">
        <v>588</v>
      </c>
      <c r="F180" t="s">
        <v>17</v>
      </c>
      <c r="G180">
        <v>9</v>
      </c>
    </row>
    <row r="181" spans="1:7" x14ac:dyDescent="0.2">
      <c r="A181" t="s">
        <v>488</v>
      </c>
      <c r="B181">
        <v>1048</v>
      </c>
      <c r="C181" t="s">
        <v>11</v>
      </c>
      <c r="D181" t="s">
        <v>297</v>
      </c>
      <c r="E181" t="s">
        <v>439</v>
      </c>
      <c r="F181" t="s">
        <v>17</v>
      </c>
      <c r="G181">
        <v>15</v>
      </c>
    </row>
    <row r="182" spans="1:7" x14ac:dyDescent="0.2">
      <c r="A182" t="s">
        <v>488</v>
      </c>
      <c r="B182">
        <v>1879</v>
      </c>
      <c r="C182" t="s">
        <v>11</v>
      </c>
      <c r="D182" t="s">
        <v>297</v>
      </c>
      <c r="E182" t="s">
        <v>439</v>
      </c>
      <c r="F182" t="s">
        <v>89</v>
      </c>
      <c r="G182">
        <v>15</v>
      </c>
    </row>
    <row r="183" spans="1:7" x14ac:dyDescent="0.2">
      <c r="A183" t="s">
        <v>488</v>
      </c>
      <c r="B183">
        <v>1367</v>
      </c>
      <c r="C183" t="s">
        <v>11</v>
      </c>
      <c r="D183" t="s">
        <v>381</v>
      </c>
      <c r="E183" t="s">
        <v>214</v>
      </c>
      <c r="F183" t="s">
        <v>9</v>
      </c>
      <c r="G183">
        <v>7</v>
      </c>
    </row>
    <row r="184" spans="1:7" x14ac:dyDescent="0.2">
      <c r="A184" t="s">
        <v>488</v>
      </c>
      <c r="B184">
        <v>1380</v>
      </c>
      <c r="C184" t="s">
        <v>11</v>
      </c>
      <c r="D184" t="s">
        <v>547</v>
      </c>
      <c r="E184" t="s">
        <v>221</v>
      </c>
      <c r="F184" t="s">
        <v>9</v>
      </c>
      <c r="G184">
        <v>3</v>
      </c>
    </row>
    <row r="185" spans="1:7" x14ac:dyDescent="0.2">
      <c r="A185" t="s">
        <v>488</v>
      </c>
      <c r="B185">
        <v>1605</v>
      </c>
      <c r="C185" t="s">
        <v>11</v>
      </c>
      <c r="D185" t="s">
        <v>470</v>
      </c>
      <c r="E185" t="s">
        <v>449</v>
      </c>
      <c r="F185" t="s">
        <v>9</v>
      </c>
      <c r="G185">
        <v>14</v>
      </c>
    </row>
    <row r="186" spans="1:7" x14ac:dyDescent="0.2">
      <c r="A186" t="s">
        <v>488</v>
      </c>
      <c r="B186">
        <v>1333</v>
      </c>
      <c r="C186" t="s">
        <v>11</v>
      </c>
      <c r="D186" t="s">
        <v>283</v>
      </c>
      <c r="E186" t="s">
        <v>173</v>
      </c>
      <c r="F186" t="s">
        <v>70</v>
      </c>
      <c r="G186">
        <v>17</v>
      </c>
    </row>
    <row r="187" spans="1:7" x14ac:dyDescent="0.2">
      <c r="A187" t="s">
        <v>488</v>
      </c>
      <c r="B187">
        <v>1263</v>
      </c>
      <c r="C187" t="s">
        <v>11</v>
      </c>
      <c r="D187" t="s">
        <v>283</v>
      </c>
      <c r="E187" t="s">
        <v>173</v>
      </c>
      <c r="F187" t="s">
        <v>33</v>
      </c>
      <c r="G187">
        <v>15</v>
      </c>
    </row>
    <row r="188" spans="1:7" x14ac:dyDescent="0.2">
      <c r="A188" t="s">
        <v>488</v>
      </c>
      <c r="B188">
        <v>2061</v>
      </c>
      <c r="C188" t="s">
        <v>11</v>
      </c>
      <c r="D188" t="s">
        <v>283</v>
      </c>
      <c r="E188" t="s">
        <v>173</v>
      </c>
      <c r="F188" t="s">
        <v>78</v>
      </c>
      <c r="G188">
        <v>12</v>
      </c>
    </row>
    <row r="189" spans="1:7" x14ac:dyDescent="0.2">
      <c r="A189" t="s">
        <v>488</v>
      </c>
      <c r="B189">
        <v>1241</v>
      </c>
      <c r="C189" t="s">
        <v>11</v>
      </c>
      <c r="D189" t="s">
        <v>345</v>
      </c>
      <c r="E189" t="s">
        <v>164</v>
      </c>
      <c r="F189" t="s">
        <v>17</v>
      </c>
      <c r="G189">
        <v>12</v>
      </c>
    </row>
    <row r="190" spans="1:7" x14ac:dyDescent="0.2">
      <c r="A190" t="s">
        <v>488</v>
      </c>
      <c r="B190">
        <v>1227</v>
      </c>
      <c r="C190" t="s">
        <v>11</v>
      </c>
      <c r="D190" t="s">
        <v>337</v>
      </c>
      <c r="E190" t="s">
        <v>439</v>
      </c>
      <c r="F190" t="s">
        <v>17</v>
      </c>
      <c r="G190">
        <v>11</v>
      </c>
    </row>
    <row r="191" spans="1:7" x14ac:dyDescent="0.2">
      <c r="A191" t="s">
        <v>488</v>
      </c>
      <c r="B191">
        <v>1880</v>
      </c>
      <c r="C191" t="s">
        <v>11</v>
      </c>
      <c r="D191" t="s">
        <v>337</v>
      </c>
      <c r="E191" t="s">
        <v>439</v>
      </c>
      <c r="F191" t="s">
        <v>89</v>
      </c>
      <c r="G191">
        <v>11</v>
      </c>
    </row>
    <row r="192" spans="1:7" x14ac:dyDescent="0.2">
      <c r="A192" t="s">
        <v>488</v>
      </c>
      <c r="B192">
        <v>1368</v>
      </c>
      <c r="C192" t="s">
        <v>11</v>
      </c>
      <c r="D192" t="s">
        <v>382</v>
      </c>
      <c r="E192" t="s">
        <v>214</v>
      </c>
      <c r="F192" t="s">
        <v>9</v>
      </c>
      <c r="G192">
        <v>3</v>
      </c>
    </row>
    <row r="193" spans="1:7" x14ac:dyDescent="0.2">
      <c r="A193" t="s">
        <v>488</v>
      </c>
      <c r="B193">
        <v>1314</v>
      </c>
      <c r="C193" t="s">
        <v>11</v>
      </c>
      <c r="D193" t="s">
        <v>312</v>
      </c>
      <c r="E193" t="s">
        <v>195</v>
      </c>
      <c r="F193" t="s">
        <v>17</v>
      </c>
      <c r="G193">
        <v>15</v>
      </c>
    </row>
    <row r="194" spans="1:7" x14ac:dyDescent="0.2">
      <c r="A194" t="s">
        <v>488</v>
      </c>
      <c r="B194">
        <v>1049</v>
      </c>
      <c r="C194" t="s">
        <v>11</v>
      </c>
      <c r="D194" t="s">
        <v>298</v>
      </c>
      <c r="E194" t="s">
        <v>95</v>
      </c>
      <c r="F194" t="s">
        <v>70</v>
      </c>
      <c r="G194">
        <v>3</v>
      </c>
    </row>
    <row r="195" spans="1:7" x14ac:dyDescent="0.2">
      <c r="A195" t="s">
        <v>488</v>
      </c>
      <c r="B195">
        <v>1354</v>
      </c>
      <c r="C195" t="s">
        <v>11</v>
      </c>
      <c r="D195" t="s">
        <v>378</v>
      </c>
      <c r="E195" t="s">
        <v>211</v>
      </c>
      <c r="F195" t="s">
        <v>113</v>
      </c>
      <c r="G195">
        <v>14</v>
      </c>
    </row>
    <row r="196" spans="1:7" x14ac:dyDescent="0.2">
      <c r="A196" t="s">
        <v>488</v>
      </c>
      <c r="B196">
        <v>1353</v>
      </c>
      <c r="C196" t="s">
        <v>11</v>
      </c>
      <c r="D196" t="s">
        <v>378</v>
      </c>
      <c r="E196" t="s">
        <v>211</v>
      </c>
      <c r="F196" t="s">
        <v>17</v>
      </c>
      <c r="G196">
        <v>14</v>
      </c>
    </row>
    <row r="197" spans="1:7" x14ac:dyDescent="0.2">
      <c r="A197" t="s">
        <v>488</v>
      </c>
      <c r="B197">
        <v>1050</v>
      </c>
      <c r="C197" t="s">
        <v>11</v>
      </c>
      <c r="D197" t="s">
        <v>299</v>
      </c>
      <c r="E197" t="s">
        <v>96</v>
      </c>
      <c r="F197" t="s">
        <v>17</v>
      </c>
      <c r="G197">
        <v>26</v>
      </c>
    </row>
    <row r="198" spans="1:7" x14ac:dyDescent="0.2">
      <c r="A198" t="s">
        <v>488</v>
      </c>
      <c r="B198">
        <v>1264</v>
      </c>
      <c r="C198" t="s">
        <v>11</v>
      </c>
      <c r="D198" t="s">
        <v>353</v>
      </c>
      <c r="E198" t="s">
        <v>174</v>
      </c>
      <c r="F198" t="s">
        <v>70</v>
      </c>
      <c r="G198">
        <v>13</v>
      </c>
    </row>
    <row r="199" spans="1:7" x14ac:dyDescent="0.2">
      <c r="A199" t="s">
        <v>488</v>
      </c>
      <c r="B199">
        <v>1054</v>
      </c>
      <c r="C199" t="s">
        <v>11</v>
      </c>
      <c r="D199" t="s">
        <v>300</v>
      </c>
      <c r="E199" t="s">
        <v>97</v>
      </c>
      <c r="F199" t="s">
        <v>17</v>
      </c>
      <c r="G199">
        <v>2</v>
      </c>
    </row>
    <row r="200" spans="1:7" x14ac:dyDescent="0.2">
      <c r="A200" t="s">
        <v>488</v>
      </c>
      <c r="B200">
        <v>1056</v>
      </c>
      <c r="C200" t="s">
        <v>27</v>
      </c>
      <c r="D200" t="s">
        <v>301</v>
      </c>
      <c r="E200" t="s">
        <v>28</v>
      </c>
      <c r="F200" t="s">
        <v>9</v>
      </c>
      <c r="G200">
        <v>27</v>
      </c>
    </row>
    <row r="201" spans="1:7" x14ac:dyDescent="0.2">
      <c r="A201" t="s">
        <v>488</v>
      </c>
      <c r="B201">
        <v>1941</v>
      </c>
      <c r="C201" t="s">
        <v>27</v>
      </c>
      <c r="D201" t="s">
        <v>434</v>
      </c>
      <c r="E201" t="s">
        <v>506</v>
      </c>
      <c r="F201" t="s">
        <v>9</v>
      </c>
      <c r="G201">
        <v>20</v>
      </c>
    </row>
    <row r="202" spans="1:7" x14ac:dyDescent="0.2">
      <c r="A202" t="s">
        <v>488</v>
      </c>
      <c r="B202">
        <v>1433</v>
      </c>
      <c r="C202" t="s">
        <v>27</v>
      </c>
      <c r="D202" t="s">
        <v>364</v>
      </c>
      <c r="E202" t="s">
        <v>237</v>
      </c>
      <c r="F202" t="s">
        <v>153</v>
      </c>
      <c r="G202">
        <v>23</v>
      </c>
    </row>
    <row r="203" spans="1:7" x14ac:dyDescent="0.2">
      <c r="A203" t="s">
        <v>488</v>
      </c>
      <c r="B203">
        <v>2132</v>
      </c>
      <c r="C203" t="s">
        <v>614</v>
      </c>
      <c r="D203" t="s">
        <v>352</v>
      </c>
      <c r="E203" t="s">
        <v>615</v>
      </c>
      <c r="F203" t="s">
        <v>9</v>
      </c>
      <c r="G203">
        <v>1</v>
      </c>
    </row>
    <row r="204" spans="1:7" x14ac:dyDescent="0.2">
      <c r="A204" t="s">
        <v>488</v>
      </c>
      <c r="B204">
        <v>2142</v>
      </c>
      <c r="C204" t="s">
        <v>614</v>
      </c>
      <c r="D204" t="s">
        <v>352</v>
      </c>
      <c r="E204" t="s">
        <v>615</v>
      </c>
      <c r="F204" t="s">
        <v>642</v>
      </c>
      <c r="G204">
        <v>1</v>
      </c>
    </row>
    <row r="205" spans="1:7" x14ac:dyDescent="0.2">
      <c r="A205" t="s">
        <v>488</v>
      </c>
      <c r="B205">
        <v>1383</v>
      </c>
      <c r="C205" t="s">
        <v>167</v>
      </c>
      <c r="D205" t="s">
        <v>354</v>
      </c>
      <c r="E205" t="s">
        <v>223</v>
      </c>
      <c r="F205" t="s">
        <v>9</v>
      </c>
      <c r="G205">
        <v>25</v>
      </c>
    </row>
    <row r="206" spans="1:7" x14ac:dyDescent="0.2">
      <c r="A206" t="s">
        <v>488</v>
      </c>
      <c r="B206">
        <v>2038</v>
      </c>
      <c r="C206" t="s">
        <v>167</v>
      </c>
      <c r="D206" t="s">
        <v>368</v>
      </c>
      <c r="E206" t="s">
        <v>629</v>
      </c>
      <c r="F206" t="s">
        <v>630</v>
      </c>
      <c r="G206">
        <v>5</v>
      </c>
    </row>
    <row r="207" spans="1:7" x14ac:dyDescent="0.2">
      <c r="A207" t="s">
        <v>488</v>
      </c>
      <c r="B207">
        <v>2039</v>
      </c>
      <c r="C207" t="s">
        <v>167</v>
      </c>
      <c r="D207" t="s">
        <v>631</v>
      </c>
      <c r="E207" t="s">
        <v>632</v>
      </c>
      <c r="F207" t="s">
        <v>630</v>
      </c>
      <c r="G207">
        <v>5</v>
      </c>
    </row>
    <row r="208" spans="1:7" x14ac:dyDescent="0.2">
      <c r="A208" t="s">
        <v>488</v>
      </c>
      <c r="B208">
        <v>2067</v>
      </c>
      <c r="C208" t="s">
        <v>167</v>
      </c>
      <c r="D208" t="s">
        <v>471</v>
      </c>
      <c r="E208" t="s">
        <v>6</v>
      </c>
      <c r="F208" t="s">
        <v>70</v>
      </c>
      <c r="G208">
        <v>1</v>
      </c>
    </row>
    <row r="209" spans="1:7" x14ac:dyDescent="0.2">
      <c r="A209" t="s">
        <v>488</v>
      </c>
      <c r="B209">
        <v>2085</v>
      </c>
      <c r="C209" t="s">
        <v>167</v>
      </c>
      <c r="D209" t="s">
        <v>417</v>
      </c>
      <c r="E209" t="s">
        <v>247</v>
      </c>
      <c r="F209" t="s">
        <v>70</v>
      </c>
      <c r="G209">
        <v>1</v>
      </c>
    </row>
    <row r="210" spans="1:7" x14ac:dyDescent="0.2">
      <c r="A210" t="s">
        <v>488</v>
      </c>
      <c r="B210">
        <v>1862</v>
      </c>
      <c r="C210" t="s">
        <v>58</v>
      </c>
      <c r="D210" t="s">
        <v>300</v>
      </c>
      <c r="E210" t="s">
        <v>98</v>
      </c>
      <c r="F210" t="s">
        <v>78</v>
      </c>
      <c r="G210">
        <v>1</v>
      </c>
    </row>
    <row r="211" spans="1:7" x14ac:dyDescent="0.2">
      <c r="A211" t="s">
        <v>488</v>
      </c>
      <c r="B211">
        <v>1864</v>
      </c>
      <c r="C211" t="s">
        <v>58</v>
      </c>
      <c r="D211" t="s">
        <v>300</v>
      </c>
      <c r="E211" t="s">
        <v>98</v>
      </c>
      <c r="F211" t="s">
        <v>14</v>
      </c>
      <c r="G211">
        <v>1</v>
      </c>
    </row>
    <row r="212" spans="1:7" x14ac:dyDescent="0.2">
      <c r="A212" t="s">
        <v>488</v>
      </c>
      <c r="B212">
        <v>2058</v>
      </c>
      <c r="C212" t="s">
        <v>58</v>
      </c>
      <c r="D212" t="s">
        <v>300</v>
      </c>
      <c r="E212" t="s">
        <v>98</v>
      </c>
      <c r="F212" t="s">
        <v>99</v>
      </c>
      <c r="G212">
        <v>1</v>
      </c>
    </row>
    <row r="213" spans="1:7" x14ac:dyDescent="0.2">
      <c r="A213" t="s">
        <v>488</v>
      </c>
      <c r="B213">
        <v>2123</v>
      </c>
      <c r="C213" t="s">
        <v>58</v>
      </c>
      <c r="D213" t="s">
        <v>300</v>
      </c>
      <c r="E213" t="s">
        <v>98</v>
      </c>
      <c r="F213" t="s">
        <v>609</v>
      </c>
      <c r="G213">
        <v>1</v>
      </c>
    </row>
    <row r="214" spans="1:7" x14ac:dyDescent="0.2">
      <c r="A214" t="s">
        <v>488</v>
      </c>
      <c r="B214">
        <v>2041</v>
      </c>
      <c r="C214" t="s">
        <v>548</v>
      </c>
      <c r="D214" t="s">
        <v>323</v>
      </c>
      <c r="E214" t="s">
        <v>549</v>
      </c>
      <c r="F214" t="s">
        <v>23</v>
      </c>
      <c r="G214">
        <v>3</v>
      </c>
    </row>
    <row r="215" spans="1:7" x14ac:dyDescent="0.2">
      <c r="A215" t="s">
        <v>488</v>
      </c>
      <c r="B215">
        <v>2042</v>
      </c>
      <c r="C215" t="s">
        <v>548</v>
      </c>
      <c r="D215" t="s">
        <v>415</v>
      </c>
      <c r="E215" t="s">
        <v>550</v>
      </c>
      <c r="F215" t="s">
        <v>23</v>
      </c>
      <c r="G215">
        <v>3</v>
      </c>
    </row>
    <row r="216" spans="1:7" x14ac:dyDescent="0.2">
      <c r="A216" t="s">
        <v>488</v>
      </c>
      <c r="B216">
        <v>1289</v>
      </c>
      <c r="C216" t="s">
        <v>18</v>
      </c>
      <c r="D216" t="s">
        <v>306</v>
      </c>
      <c r="E216" t="s">
        <v>19</v>
      </c>
      <c r="F216" t="s">
        <v>70</v>
      </c>
      <c r="G216">
        <v>17</v>
      </c>
    </row>
    <row r="217" spans="1:7" x14ac:dyDescent="0.2">
      <c r="A217" t="s">
        <v>488</v>
      </c>
      <c r="B217">
        <v>2055</v>
      </c>
      <c r="C217" t="s">
        <v>18</v>
      </c>
      <c r="D217" t="s">
        <v>379</v>
      </c>
      <c r="E217" t="s">
        <v>212</v>
      </c>
      <c r="F217" t="s">
        <v>70</v>
      </c>
      <c r="G217">
        <v>13</v>
      </c>
    </row>
    <row r="218" spans="1:7" x14ac:dyDescent="0.2">
      <c r="A218" t="s">
        <v>488</v>
      </c>
      <c r="B218">
        <v>2054</v>
      </c>
      <c r="C218" t="s">
        <v>18</v>
      </c>
      <c r="D218" t="s">
        <v>380</v>
      </c>
      <c r="E218" t="s">
        <v>212</v>
      </c>
      <c r="F218" t="s">
        <v>70</v>
      </c>
      <c r="G218">
        <v>1</v>
      </c>
    </row>
    <row r="219" spans="1:7" x14ac:dyDescent="0.2">
      <c r="A219" t="s">
        <v>488</v>
      </c>
      <c r="B219">
        <v>2064</v>
      </c>
      <c r="C219" t="s">
        <v>18</v>
      </c>
      <c r="D219" t="s">
        <v>600</v>
      </c>
      <c r="E219" t="s">
        <v>100</v>
      </c>
      <c r="F219" t="s">
        <v>14</v>
      </c>
      <c r="G219">
        <v>1</v>
      </c>
    </row>
    <row r="220" spans="1:7" x14ac:dyDescent="0.2">
      <c r="A220" t="s">
        <v>488</v>
      </c>
      <c r="B220">
        <v>2065</v>
      </c>
      <c r="C220" t="s">
        <v>18</v>
      </c>
      <c r="D220" t="s">
        <v>600</v>
      </c>
      <c r="E220" t="s">
        <v>100</v>
      </c>
      <c r="F220" t="s">
        <v>80</v>
      </c>
      <c r="G220">
        <v>1</v>
      </c>
    </row>
    <row r="221" spans="1:7" x14ac:dyDescent="0.2">
      <c r="A221" t="s">
        <v>488</v>
      </c>
      <c r="B221">
        <v>1417</v>
      </c>
      <c r="C221" t="s">
        <v>400</v>
      </c>
      <c r="D221" t="s">
        <v>385</v>
      </c>
      <c r="E221" t="s">
        <v>433</v>
      </c>
      <c r="F221" t="s">
        <v>23</v>
      </c>
      <c r="G221">
        <v>1</v>
      </c>
    </row>
    <row r="222" spans="1:7" x14ac:dyDescent="0.2">
      <c r="A222" t="s">
        <v>488</v>
      </c>
      <c r="B222">
        <v>1887</v>
      </c>
      <c r="C222" t="s">
        <v>400</v>
      </c>
      <c r="D222" t="s">
        <v>301</v>
      </c>
      <c r="E222" t="s">
        <v>551</v>
      </c>
      <c r="F222" t="s">
        <v>23</v>
      </c>
      <c r="G222">
        <v>1</v>
      </c>
    </row>
    <row r="223" spans="1:7" x14ac:dyDescent="0.2">
      <c r="A223" t="s">
        <v>488</v>
      </c>
      <c r="B223">
        <v>1886</v>
      </c>
      <c r="C223" t="s">
        <v>400</v>
      </c>
      <c r="D223" t="s">
        <v>434</v>
      </c>
      <c r="E223" t="s">
        <v>552</v>
      </c>
      <c r="F223" t="s">
        <v>23</v>
      </c>
      <c r="G223">
        <v>2</v>
      </c>
    </row>
    <row r="224" spans="1:7" x14ac:dyDescent="0.2">
      <c r="A224" t="s">
        <v>488</v>
      </c>
      <c r="B224">
        <v>1567</v>
      </c>
      <c r="C224" t="s">
        <v>400</v>
      </c>
      <c r="D224" t="s">
        <v>381</v>
      </c>
      <c r="E224" t="s">
        <v>587</v>
      </c>
      <c r="F224" t="s">
        <v>23</v>
      </c>
      <c r="G224">
        <v>1</v>
      </c>
    </row>
    <row r="225" spans="1:7" x14ac:dyDescent="0.2">
      <c r="A225" t="s">
        <v>488</v>
      </c>
      <c r="B225">
        <v>1112</v>
      </c>
      <c r="C225" t="s">
        <v>68</v>
      </c>
      <c r="D225" t="s">
        <v>294</v>
      </c>
      <c r="E225" t="s">
        <v>489</v>
      </c>
      <c r="F225" t="s">
        <v>9</v>
      </c>
      <c r="G225">
        <v>17</v>
      </c>
    </row>
    <row r="226" spans="1:7" x14ac:dyDescent="0.2">
      <c r="A226" t="s">
        <v>488</v>
      </c>
      <c r="B226">
        <v>1895</v>
      </c>
      <c r="C226" t="s">
        <v>68</v>
      </c>
      <c r="D226" t="s">
        <v>294</v>
      </c>
      <c r="E226" t="s">
        <v>489</v>
      </c>
      <c r="F226" t="s">
        <v>35</v>
      </c>
      <c r="G226">
        <v>28</v>
      </c>
    </row>
    <row r="227" spans="1:7" x14ac:dyDescent="0.2">
      <c r="A227" t="s">
        <v>488</v>
      </c>
      <c r="B227">
        <v>1896</v>
      </c>
      <c r="C227" t="s">
        <v>68</v>
      </c>
      <c r="D227" t="s">
        <v>294</v>
      </c>
      <c r="E227" t="s">
        <v>489</v>
      </c>
      <c r="F227" t="s">
        <v>69</v>
      </c>
      <c r="G227">
        <v>21</v>
      </c>
    </row>
    <row r="228" spans="1:7" x14ac:dyDescent="0.2">
      <c r="A228" t="s">
        <v>488</v>
      </c>
      <c r="B228">
        <v>1897</v>
      </c>
      <c r="C228" t="s">
        <v>68</v>
      </c>
      <c r="D228" t="s">
        <v>294</v>
      </c>
      <c r="E228" t="s">
        <v>489</v>
      </c>
      <c r="F228" t="s">
        <v>183</v>
      </c>
      <c r="G228">
        <v>15</v>
      </c>
    </row>
    <row r="229" spans="1:7" x14ac:dyDescent="0.2">
      <c r="A229" t="s">
        <v>488</v>
      </c>
      <c r="B229">
        <v>1898</v>
      </c>
      <c r="C229" t="s">
        <v>68</v>
      </c>
      <c r="D229" t="s">
        <v>294</v>
      </c>
      <c r="E229" t="s">
        <v>489</v>
      </c>
      <c r="F229" t="s">
        <v>153</v>
      </c>
      <c r="G229">
        <v>15</v>
      </c>
    </row>
    <row r="230" spans="1:7" x14ac:dyDescent="0.2">
      <c r="A230" t="s">
        <v>488</v>
      </c>
      <c r="B230">
        <v>2021</v>
      </c>
      <c r="C230" t="s">
        <v>68</v>
      </c>
      <c r="D230" t="s">
        <v>472</v>
      </c>
      <c r="E230" t="s">
        <v>442</v>
      </c>
      <c r="F230" t="s">
        <v>621</v>
      </c>
      <c r="G230">
        <v>2</v>
      </c>
    </row>
    <row r="231" spans="1:7" x14ac:dyDescent="0.2">
      <c r="A231" t="s">
        <v>488</v>
      </c>
      <c r="B231">
        <v>2022</v>
      </c>
      <c r="C231" t="s">
        <v>68</v>
      </c>
      <c r="D231" t="s">
        <v>359</v>
      </c>
      <c r="E231" t="s">
        <v>473</v>
      </c>
      <c r="F231" t="s">
        <v>621</v>
      </c>
      <c r="G231">
        <v>3</v>
      </c>
    </row>
    <row r="232" spans="1:7" x14ac:dyDescent="0.2">
      <c r="A232" t="s">
        <v>488</v>
      </c>
      <c r="B232">
        <v>2080</v>
      </c>
      <c r="C232" t="s">
        <v>68</v>
      </c>
      <c r="D232" t="s">
        <v>359</v>
      </c>
      <c r="E232" t="s">
        <v>473</v>
      </c>
      <c r="F232" t="s">
        <v>23</v>
      </c>
      <c r="G232">
        <v>1</v>
      </c>
    </row>
    <row r="233" spans="1:7" x14ac:dyDescent="0.2">
      <c r="A233" t="s">
        <v>488</v>
      </c>
      <c r="B233">
        <v>1894</v>
      </c>
      <c r="C233" t="s">
        <v>68</v>
      </c>
      <c r="D233" t="s">
        <v>334</v>
      </c>
      <c r="E233" t="s">
        <v>633</v>
      </c>
      <c r="F233" t="s">
        <v>621</v>
      </c>
      <c r="G233">
        <v>8</v>
      </c>
    </row>
    <row r="234" spans="1:7" x14ac:dyDescent="0.2">
      <c r="A234" t="s">
        <v>488</v>
      </c>
      <c r="B234">
        <v>2026</v>
      </c>
      <c r="C234" t="s">
        <v>68</v>
      </c>
      <c r="D234" t="s">
        <v>646</v>
      </c>
      <c r="E234" t="s">
        <v>647</v>
      </c>
      <c r="F234" t="s">
        <v>621</v>
      </c>
      <c r="G234">
        <v>6</v>
      </c>
    </row>
    <row r="235" spans="1:7" x14ac:dyDescent="0.2">
      <c r="A235" t="s">
        <v>488</v>
      </c>
      <c r="B235">
        <v>1900</v>
      </c>
      <c r="C235" t="s">
        <v>68</v>
      </c>
      <c r="D235" t="s">
        <v>377</v>
      </c>
      <c r="E235" t="s">
        <v>498</v>
      </c>
      <c r="F235" t="s">
        <v>69</v>
      </c>
      <c r="G235">
        <v>14</v>
      </c>
    </row>
    <row r="236" spans="1:7" x14ac:dyDescent="0.2">
      <c r="A236" t="s">
        <v>488</v>
      </c>
      <c r="B236">
        <v>1307</v>
      </c>
      <c r="C236" t="s">
        <v>68</v>
      </c>
      <c r="D236" t="s">
        <v>341</v>
      </c>
      <c r="E236" t="s">
        <v>158</v>
      </c>
      <c r="F236" t="s">
        <v>9</v>
      </c>
      <c r="G236">
        <v>8</v>
      </c>
    </row>
    <row r="237" spans="1:7" x14ac:dyDescent="0.2">
      <c r="A237" t="s">
        <v>488</v>
      </c>
      <c r="B237">
        <v>1350</v>
      </c>
      <c r="C237" t="s">
        <v>136</v>
      </c>
      <c r="D237" t="s">
        <v>324</v>
      </c>
      <c r="E237" t="s">
        <v>137</v>
      </c>
      <c r="F237" t="s">
        <v>9</v>
      </c>
      <c r="G237">
        <v>32</v>
      </c>
    </row>
    <row r="238" spans="1:7" x14ac:dyDescent="0.2">
      <c r="A238" t="s">
        <v>488</v>
      </c>
      <c r="B238">
        <v>1301</v>
      </c>
      <c r="C238" t="s">
        <v>13</v>
      </c>
      <c r="D238" t="s">
        <v>302</v>
      </c>
      <c r="E238" t="s">
        <v>15</v>
      </c>
      <c r="F238" t="s">
        <v>188</v>
      </c>
      <c r="G238">
        <v>50</v>
      </c>
    </row>
    <row r="239" spans="1:7" x14ac:dyDescent="0.2">
      <c r="A239" t="s">
        <v>488</v>
      </c>
      <c r="B239">
        <v>1302</v>
      </c>
      <c r="C239" t="s">
        <v>13</v>
      </c>
      <c r="D239" t="s">
        <v>302</v>
      </c>
      <c r="E239" t="s">
        <v>15</v>
      </c>
      <c r="F239" t="s">
        <v>189</v>
      </c>
      <c r="G239">
        <v>50</v>
      </c>
    </row>
    <row r="240" spans="1:7" x14ac:dyDescent="0.2">
      <c r="A240" t="s">
        <v>488</v>
      </c>
      <c r="B240">
        <v>1321</v>
      </c>
      <c r="C240" t="s">
        <v>13</v>
      </c>
      <c r="D240" t="s">
        <v>302</v>
      </c>
      <c r="E240" t="s">
        <v>15</v>
      </c>
      <c r="F240" t="s">
        <v>200</v>
      </c>
      <c r="G240">
        <v>50</v>
      </c>
    </row>
    <row r="241" spans="1:7" x14ac:dyDescent="0.2">
      <c r="A241" t="s">
        <v>488</v>
      </c>
      <c r="B241">
        <v>1322</v>
      </c>
      <c r="C241" t="s">
        <v>13</v>
      </c>
      <c r="D241" t="s">
        <v>302</v>
      </c>
      <c r="E241" t="s">
        <v>15</v>
      </c>
      <c r="F241" t="s">
        <v>201</v>
      </c>
      <c r="G241">
        <v>50</v>
      </c>
    </row>
    <row r="242" spans="1:7" x14ac:dyDescent="0.2">
      <c r="A242" t="s">
        <v>488</v>
      </c>
      <c r="B242">
        <v>1114</v>
      </c>
      <c r="C242" t="s">
        <v>13</v>
      </c>
      <c r="D242" t="s">
        <v>302</v>
      </c>
      <c r="E242" t="s">
        <v>15</v>
      </c>
      <c r="F242" t="s">
        <v>69</v>
      </c>
      <c r="G242">
        <v>100</v>
      </c>
    </row>
    <row r="243" spans="1:7" x14ac:dyDescent="0.2">
      <c r="A243" t="s">
        <v>488</v>
      </c>
      <c r="B243">
        <v>1320</v>
      </c>
      <c r="C243" t="s">
        <v>13</v>
      </c>
      <c r="D243" t="s">
        <v>302</v>
      </c>
      <c r="E243" t="s">
        <v>15</v>
      </c>
      <c r="F243" t="s">
        <v>153</v>
      </c>
      <c r="G243">
        <v>100</v>
      </c>
    </row>
    <row r="244" spans="1:7" x14ac:dyDescent="0.2">
      <c r="A244" t="s">
        <v>488</v>
      </c>
      <c r="B244">
        <v>1271</v>
      </c>
      <c r="C244" t="s">
        <v>358</v>
      </c>
      <c r="D244" t="s">
        <v>359</v>
      </c>
      <c r="E244" t="s">
        <v>618</v>
      </c>
      <c r="F244" t="s">
        <v>23</v>
      </c>
      <c r="G244">
        <v>1</v>
      </c>
    </row>
    <row r="245" spans="1:7" x14ac:dyDescent="0.2">
      <c r="A245" t="s">
        <v>488</v>
      </c>
      <c r="B245">
        <v>1881</v>
      </c>
      <c r="C245" t="s">
        <v>358</v>
      </c>
      <c r="D245" t="s">
        <v>553</v>
      </c>
      <c r="E245" t="s">
        <v>554</v>
      </c>
      <c r="F245" t="s">
        <v>23</v>
      </c>
      <c r="G245">
        <v>2</v>
      </c>
    </row>
    <row r="246" spans="1:7" x14ac:dyDescent="0.2">
      <c r="A246" t="s">
        <v>488</v>
      </c>
      <c r="B246">
        <v>1882</v>
      </c>
      <c r="C246" t="s">
        <v>358</v>
      </c>
      <c r="D246" t="s">
        <v>377</v>
      </c>
      <c r="E246" t="s">
        <v>555</v>
      </c>
      <c r="F246" t="s">
        <v>23</v>
      </c>
      <c r="G246">
        <v>7</v>
      </c>
    </row>
    <row r="247" spans="1:7" x14ac:dyDescent="0.2">
      <c r="A247" t="s">
        <v>488</v>
      </c>
      <c r="B247">
        <v>1904</v>
      </c>
      <c r="C247" t="s">
        <v>358</v>
      </c>
      <c r="D247" t="s">
        <v>474</v>
      </c>
      <c r="E247" t="s">
        <v>475</v>
      </c>
      <c r="F247" t="s">
        <v>23</v>
      </c>
      <c r="G247">
        <v>8</v>
      </c>
    </row>
    <row r="248" spans="1:7" x14ac:dyDescent="0.2">
      <c r="A248" t="s">
        <v>488</v>
      </c>
      <c r="B248">
        <v>1902</v>
      </c>
      <c r="C248" t="s">
        <v>358</v>
      </c>
      <c r="D248" t="s">
        <v>556</v>
      </c>
      <c r="E248" t="s">
        <v>557</v>
      </c>
      <c r="F248" t="s">
        <v>23</v>
      </c>
      <c r="G248">
        <v>1</v>
      </c>
    </row>
    <row r="249" spans="1:7" x14ac:dyDescent="0.2">
      <c r="A249" t="s">
        <v>488</v>
      </c>
      <c r="B249">
        <v>1903</v>
      </c>
      <c r="C249" t="s">
        <v>358</v>
      </c>
      <c r="D249" t="s">
        <v>558</v>
      </c>
      <c r="E249" t="s">
        <v>559</v>
      </c>
      <c r="F249" t="s">
        <v>23</v>
      </c>
      <c r="G249">
        <v>2</v>
      </c>
    </row>
    <row r="250" spans="1:7" x14ac:dyDescent="0.2">
      <c r="A250" t="s">
        <v>488</v>
      </c>
      <c r="B250">
        <v>1564</v>
      </c>
      <c r="C250" t="s">
        <v>358</v>
      </c>
      <c r="D250" t="s">
        <v>485</v>
      </c>
      <c r="E250" t="s">
        <v>486</v>
      </c>
      <c r="F250" t="s">
        <v>23</v>
      </c>
      <c r="G250">
        <v>1</v>
      </c>
    </row>
    <row r="251" spans="1:7" x14ac:dyDescent="0.2">
      <c r="A251" t="s">
        <v>488</v>
      </c>
      <c r="B251">
        <v>2023</v>
      </c>
      <c r="C251" t="s">
        <v>643</v>
      </c>
      <c r="D251" t="s">
        <v>434</v>
      </c>
      <c r="E251" t="s">
        <v>644</v>
      </c>
      <c r="F251" t="s">
        <v>621</v>
      </c>
      <c r="G251">
        <v>5</v>
      </c>
    </row>
    <row r="252" spans="1:7" x14ac:dyDescent="0.2">
      <c r="A252" t="s">
        <v>488</v>
      </c>
      <c r="B252">
        <v>1273</v>
      </c>
      <c r="C252" t="s">
        <v>168</v>
      </c>
      <c r="D252" t="s">
        <v>362</v>
      </c>
      <c r="E252" t="s">
        <v>180</v>
      </c>
      <c r="F252" t="s">
        <v>9</v>
      </c>
      <c r="G252">
        <v>22</v>
      </c>
    </row>
    <row r="253" spans="1:7" x14ac:dyDescent="0.2">
      <c r="A253" t="s">
        <v>488</v>
      </c>
      <c r="B253">
        <v>1298</v>
      </c>
      <c r="C253" t="s">
        <v>168</v>
      </c>
      <c r="D253" t="s">
        <v>362</v>
      </c>
      <c r="E253" t="s">
        <v>180</v>
      </c>
      <c r="F253" t="s">
        <v>35</v>
      </c>
      <c r="G253">
        <v>22</v>
      </c>
    </row>
    <row r="254" spans="1:7" x14ac:dyDescent="0.2">
      <c r="A254" t="s">
        <v>488</v>
      </c>
      <c r="B254">
        <v>1938</v>
      </c>
      <c r="C254" t="s">
        <v>31</v>
      </c>
      <c r="D254" t="s">
        <v>287</v>
      </c>
      <c r="E254" t="s">
        <v>63</v>
      </c>
      <c r="F254" t="s">
        <v>9</v>
      </c>
      <c r="G254">
        <v>28</v>
      </c>
    </row>
    <row r="255" spans="1:7" x14ac:dyDescent="0.2">
      <c r="A255" t="s">
        <v>488</v>
      </c>
      <c r="B255">
        <v>1429</v>
      </c>
      <c r="C255" t="s">
        <v>31</v>
      </c>
      <c r="D255" t="s">
        <v>287</v>
      </c>
      <c r="E255" t="s">
        <v>63</v>
      </c>
      <c r="F255" t="s">
        <v>69</v>
      </c>
      <c r="G255">
        <v>28</v>
      </c>
    </row>
    <row r="256" spans="1:7" x14ac:dyDescent="0.2">
      <c r="A256" t="s">
        <v>488</v>
      </c>
      <c r="B256">
        <v>1939</v>
      </c>
      <c r="C256" t="s">
        <v>31</v>
      </c>
      <c r="D256" t="s">
        <v>287</v>
      </c>
      <c r="E256" t="s">
        <v>63</v>
      </c>
      <c r="F256" t="s">
        <v>153</v>
      </c>
      <c r="G256">
        <v>24</v>
      </c>
    </row>
    <row r="257" spans="1:7" x14ac:dyDescent="0.2">
      <c r="A257" t="s">
        <v>488</v>
      </c>
      <c r="B257">
        <v>2050</v>
      </c>
      <c r="C257" t="s">
        <v>31</v>
      </c>
      <c r="D257" t="s">
        <v>347</v>
      </c>
      <c r="E257" t="s">
        <v>522</v>
      </c>
      <c r="F257" t="s">
        <v>9</v>
      </c>
      <c r="G257">
        <v>22</v>
      </c>
    </row>
    <row r="258" spans="1:7" x14ac:dyDescent="0.2">
      <c r="A258" t="s">
        <v>488</v>
      </c>
      <c r="B258">
        <v>1438</v>
      </c>
      <c r="C258" t="s">
        <v>31</v>
      </c>
      <c r="D258" t="s">
        <v>405</v>
      </c>
      <c r="E258" t="s">
        <v>46</v>
      </c>
      <c r="F258" t="s">
        <v>9</v>
      </c>
      <c r="G258">
        <v>30</v>
      </c>
    </row>
    <row r="259" spans="1:7" x14ac:dyDescent="0.2">
      <c r="A259" t="s">
        <v>488</v>
      </c>
      <c r="B259">
        <v>2019</v>
      </c>
      <c r="C259" t="s">
        <v>31</v>
      </c>
      <c r="D259" t="s">
        <v>403</v>
      </c>
      <c r="E259" t="s">
        <v>634</v>
      </c>
      <c r="F259" t="s">
        <v>630</v>
      </c>
      <c r="G259">
        <v>15</v>
      </c>
    </row>
    <row r="260" spans="1:7" x14ac:dyDescent="0.2">
      <c r="A260" t="s">
        <v>488</v>
      </c>
      <c r="B260">
        <v>2020</v>
      </c>
      <c r="C260" t="s">
        <v>31</v>
      </c>
      <c r="D260" t="s">
        <v>403</v>
      </c>
      <c r="E260" t="s">
        <v>634</v>
      </c>
      <c r="F260" t="s">
        <v>621</v>
      </c>
      <c r="G260">
        <v>15</v>
      </c>
    </row>
    <row r="261" spans="1:7" x14ac:dyDescent="0.2">
      <c r="A261" t="s">
        <v>488</v>
      </c>
      <c r="B261">
        <v>1536</v>
      </c>
      <c r="C261" t="s">
        <v>31</v>
      </c>
      <c r="D261" t="s">
        <v>339</v>
      </c>
      <c r="E261" t="s">
        <v>47</v>
      </c>
      <c r="F261" t="s">
        <v>153</v>
      </c>
      <c r="G261">
        <v>28</v>
      </c>
    </row>
    <row r="262" spans="1:7" x14ac:dyDescent="0.2">
      <c r="A262" t="s">
        <v>488</v>
      </c>
      <c r="B262">
        <v>2084</v>
      </c>
      <c r="C262" t="s">
        <v>31</v>
      </c>
      <c r="D262" t="s">
        <v>339</v>
      </c>
      <c r="E262" t="s">
        <v>47</v>
      </c>
      <c r="F262" t="s">
        <v>151</v>
      </c>
      <c r="G262">
        <v>16</v>
      </c>
    </row>
    <row r="263" spans="1:7" x14ac:dyDescent="0.2">
      <c r="A263" t="s">
        <v>488</v>
      </c>
      <c r="B263">
        <v>2102</v>
      </c>
      <c r="C263" t="s">
        <v>31</v>
      </c>
      <c r="D263" t="s">
        <v>283</v>
      </c>
      <c r="E263" t="s">
        <v>59</v>
      </c>
      <c r="F263" t="s">
        <v>70</v>
      </c>
      <c r="G263">
        <v>3</v>
      </c>
    </row>
    <row r="264" spans="1:7" x14ac:dyDescent="0.2">
      <c r="A264" t="s">
        <v>488</v>
      </c>
      <c r="B264">
        <v>2103</v>
      </c>
      <c r="C264" t="s">
        <v>31</v>
      </c>
      <c r="D264" t="s">
        <v>283</v>
      </c>
      <c r="E264" t="s">
        <v>59</v>
      </c>
      <c r="F264" t="s">
        <v>33</v>
      </c>
      <c r="G264">
        <v>1</v>
      </c>
    </row>
    <row r="265" spans="1:7" x14ac:dyDescent="0.2">
      <c r="A265" t="s">
        <v>488</v>
      </c>
      <c r="B265">
        <v>2104</v>
      </c>
      <c r="C265" t="s">
        <v>31</v>
      </c>
      <c r="D265" t="s">
        <v>283</v>
      </c>
      <c r="E265" t="s">
        <v>59</v>
      </c>
      <c r="F265" t="s">
        <v>78</v>
      </c>
      <c r="G265">
        <v>2</v>
      </c>
    </row>
    <row r="266" spans="1:7" x14ac:dyDescent="0.2">
      <c r="A266" t="s">
        <v>488</v>
      </c>
      <c r="B266">
        <v>2128</v>
      </c>
      <c r="C266" t="s">
        <v>31</v>
      </c>
      <c r="D266" t="s">
        <v>283</v>
      </c>
      <c r="E266" t="s">
        <v>59</v>
      </c>
      <c r="F266" t="s">
        <v>79</v>
      </c>
      <c r="G266">
        <v>1</v>
      </c>
    </row>
    <row r="267" spans="1:7" x14ac:dyDescent="0.2">
      <c r="A267" t="s">
        <v>488</v>
      </c>
      <c r="B267">
        <v>2129</v>
      </c>
      <c r="C267" t="s">
        <v>31</v>
      </c>
      <c r="D267" t="s">
        <v>283</v>
      </c>
      <c r="E267" t="s">
        <v>59</v>
      </c>
      <c r="F267" t="s">
        <v>14</v>
      </c>
      <c r="G267">
        <v>2</v>
      </c>
    </row>
    <row r="268" spans="1:7" x14ac:dyDescent="0.2">
      <c r="A268" t="s">
        <v>488</v>
      </c>
      <c r="B268">
        <v>2130</v>
      </c>
      <c r="C268" t="s">
        <v>31</v>
      </c>
      <c r="D268" t="s">
        <v>283</v>
      </c>
      <c r="E268" t="s">
        <v>59</v>
      </c>
      <c r="F268" t="s">
        <v>80</v>
      </c>
      <c r="G268">
        <v>1</v>
      </c>
    </row>
    <row r="269" spans="1:7" x14ac:dyDescent="0.2">
      <c r="A269" t="s">
        <v>488</v>
      </c>
      <c r="B269">
        <v>2131</v>
      </c>
      <c r="C269" t="s">
        <v>31</v>
      </c>
      <c r="D269" t="s">
        <v>283</v>
      </c>
      <c r="E269" t="s">
        <v>59</v>
      </c>
      <c r="F269" t="s">
        <v>101</v>
      </c>
      <c r="G269">
        <v>2</v>
      </c>
    </row>
    <row r="270" spans="1:7" x14ac:dyDescent="0.2">
      <c r="A270" t="s">
        <v>488</v>
      </c>
      <c r="B270">
        <v>1408</v>
      </c>
      <c r="C270" t="s">
        <v>57</v>
      </c>
      <c r="D270" t="s">
        <v>366</v>
      </c>
      <c r="E270" t="s">
        <v>230</v>
      </c>
      <c r="F270" t="s">
        <v>4</v>
      </c>
      <c r="G270">
        <v>17</v>
      </c>
    </row>
    <row r="271" spans="1:7" x14ac:dyDescent="0.2">
      <c r="A271" t="s">
        <v>488</v>
      </c>
      <c r="B271">
        <v>1409</v>
      </c>
      <c r="C271" t="s">
        <v>57</v>
      </c>
      <c r="D271" t="s">
        <v>366</v>
      </c>
      <c r="E271" t="s">
        <v>230</v>
      </c>
      <c r="F271" t="s">
        <v>113</v>
      </c>
      <c r="G271">
        <v>17</v>
      </c>
    </row>
    <row r="272" spans="1:7" x14ac:dyDescent="0.2">
      <c r="A272" t="s">
        <v>488</v>
      </c>
      <c r="B272">
        <v>2044</v>
      </c>
      <c r="C272" t="s">
        <v>57</v>
      </c>
      <c r="D272" t="s">
        <v>560</v>
      </c>
      <c r="E272" t="s">
        <v>521</v>
      </c>
      <c r="F272" t="s">
        <v>70</v>
      </c>
      <c r="G272">
        <v>5</v>
      </c>
    </row>
    <row r="273" spans="1:7" x14ac:dyDescent="0.2">
      <c r="A273" t="s">
        <v>488</v>
      </c>
      <c r="B273">
        <v>2120</v>
      </c>
      <c r="C273" t="s">
        <v>57</v>
      </c>
      <c r="D273" t="s">
        <v>417</v>
      </c>
      <c r="E273" t="s">
        <v>599</v>
      </c>
      <c r="F273" t="s">
        <v>70</v>
      </c>
      <c r="G273">
        <v>1</v>
      </c>
    </row>
    <row r="274" spans="1:7" x14ac:dyDescent="0.2">
      <c r="A274" t="s">
        <v>488</v>
      </c>
      <c r="B274">
        <v>2133</v>
      </c>
      <c r="C274" t="s">
        <v>57</v>
      </c>
      <c r="D274" t="s">
        <v>417</v>
      </c>
      <c r="E274" t="s">
        <v>599</v>
      </c>
      <c r="F274" t="s">
        <v>33</v>
      </c>
      <c r="G274">
        <v>1</v>
      </c>
    </row>
    <row r="275" spans="1:7" x14ac:dyDescent="0.2">
      <c r="A275" t="s">
        <v>488</v>
      </c>
      <c r="B275">
        <v>2151</v>
      </c>
      <c r="C275" t="s">
        <v>57</v>
      </c>
      <c r="D275" t="s">
        <v>417</v>
      </c>
      <c r="E275" t="s">
        <v>599</v>
      </c>
      <c r="F275" t="s">
        <v>78</v>
      </c>
      <c r="G275">
        <v>1</v>
      </c>
    </row>
    <row r="276" spans="1:7" x14ac:dyDescent="0.2">
      <c r="A276" t="s">
        <v>488</v>
      </c>
      <c r="B276">
        <v>1120</v>
      </c>
      <c r="C276" t="s">
        <v>57</v>
      </c>
      <c r="D276" t="s">
        <v>300</v>
      </c>
      <c r="E276" t="s">
        <v>48</v>
      </c>
      <c r="F276" t="s">
        <v>70</v>
      </c>
      <c r="G276">
        <v>1</v>
      </c>
    </row>
    <row r="277" spans="1:7" x14ac:dyDescent="0.2">
      <c r="A277" t="s">
        <v>488</v>
      </c>
      <c r="B277">
        <v>1940</v>
      </c>
      <c r="C277" t="s">
        <v>29</v>
      </c>
      <c r="D277" t="s">
        <v>303</v>
      </c>
      <c r="E277" t="s">
        <v>30</v>
      </c>
      <c r="F277" t="s">
        <v>9</v>
      </c>
      <c r="G277">
        <v>28</v>
      </c>
    </row>
    <row r="278" spans="1:7" x14ac:dyDescent="0.2">
      <c r="A278" t="s">
        <v>488</v>
      </c>
      <c r="B278">
        <v>1121</v>
      </c>
      <c r="C278" t="s">
        <v>29</v>
      </c>
      <c r="D278" t="s">
        <v>303</v>
      </c>
      <c r="E278" t="s">
        <v>30</v>
      </c>
      <c r="F278" t="s">
        <v>69</v>
      </c>
      <c r="G278">
        <v>28</v>
      </c>
    </row>
    <row r="279" spans="1:7" x14ac:dyDescent="0.2">
      <c r="A279" t="s">
        <v>488</v>
      </c>
      <c r="B279">
        <v>1454</v>
      </c>
      <c r="C279" t="s">
        <v>29</v>
      </c>
      <c r="D279" t="s">
        <v>381</v>
      </c>
      <c r="E279" t="s">
        <v>667</v>
      </c>
      <c r="F279" t="s">
        <v>630</v>
      </c>
      <c r="G279">
        <v>14</v>
      </c>
    </row>
    <row r="280" spans="1:7" x14ac:dyDescent="0.2">
      <c r="A280" t="s">
        <v>488</v>
      </c>
      <c r="B280">
        <v>1935</v>
      </c>
      <c r="C280" t="s">
        <v>29</v>
      </c>
      <c r="D280" t="s">
        <v>668</v>
      </c>
      <c r="E280" t="s">
        <v>669</v>
      </c>
      <c r="F280" t="s">
        <v>630</v>
      </c>
      <c r="G280">
        <v>14</v>
      </c>
    </row>
    <row r="281" spans="1:7" x14ac:dyDescent="0.2">
      <c r="A281" t="s">
        <v>488</v>
      </c>
      <c r="B281">
        <v>2101</v>
      </c>
      <c r="C281" t="s">
        <v>29</v>
      </c>
      <c r="D281" t="s">
        <v>283</v>
      </c>
      <c r="E281" t="s">
        <v>59</v>
      </c>
      <c r="F281" t="s">
        <v>33</v>
      </c>
      <c r="G281">
        <v>1</v>
      </c>
    </row>
    <row r="282" spans="1:7" x14ac:dyDescent="0.2">
      <c r="A282" t="s">
        <v>488</v>
      </c>
      <c r="B282">
        <v>2127</v>
      </c>
      <c r="C282" t="s">
        <v>29</v>
      </c>
      <c r="D282" t="s">
        <v>283</v>
      </c>
      <c r="E282" t="s">
        <v>59</v>
      </c>
      <c r="F282" t="s">
        <v>78</v>
      </c>
      <c r="G282">
        <v>1</v>
      </c>
    </row>
    <row r="283" spans="1:7" x14ac:dyDescent="0.2">
      <c r="A283" t="s">
        <v>488</v>
      </c>
      <c r="B283">
        <v>1937</v>
      </c>
      <c r="C283" t="s">
        <v>29</v>
      </c>
      <c r="D283" t="s">
        <v>293</v>
      </c>
      <c r="E283" t="s">
        <v>505</v>
      </c>
      <c r="F283" t="s">
        <v>9</v>
      </c>
      <c r="G283">
        <v>3</v>
      </c>
    </row>
    <row r="284" spans="1:7" x14ac:dyDescent="0.2">
      <c r="A284" t="s">
        <v>488</v>
      </c>
      <c r="B284">
        <v>1591</v>
      </c>
      <c r="C284" t="s">
        <v>102</v>
      </c>
      <c r="D284" t="s">
        <v>476</v>
      </c>
      <c r="E284" t="s">
        <v>446</v>
      </c>
      <c r="F284" t="s">
        <v>9</v>
      </c>
      <c r="G284">
        <v>22</v>
      </c>
    </row>
    <row r="285" spans="1:7" x14ac:dyDescent="0.2">
      <c r="A285" t="s">
        <v>488</v>
      </c>
      <c r="B285">
        <v>1123</v>
      </c>
      <c r="C285" t="s">
        <v>102</v>
      </c>
      <c r="D285" t="s">
        <v>304</v>
      </c>
      <c r="E285" t="s">
        <v>104</v>
      </c>
      <c r="F285" t="s">
        <v>17</v>
      </c>
      <c r="G285">
        <v>17</v>
      </c>
    </row>
    <row r="286" spans="1:7" x14ac:dyDescent="0.2">
      <c r="A286" t="s">
        <v>488</v>
      </c>
      <c r="B286">
        <v>1124</v>
      </c>
      <c r="C286" t="s">
        <v>102</v>
      </c>
      <c r="D286" t="s">
        <v>305</v>
      </c>
      <c r="E286" t="s">
        <v>106</v>
      </c>
      <c r="F286" t="s">
        <v>70</v>
      </c>
      <c r="G286">
        <v>8</v>
      </c>
    </row>
    <row r="287" spans="1:7" x14ac:dyDescent="0.2">
      <c r="A287" t="s">
        <v>488</v>
      </c>
      <c r="B287">
        <v>1207</v>
      </c>
      <c r="C287" t="s">
        <v>102</v>
      </c>
      <c r="D287" t="s">
        <v>333</v>
      </c>
      <c r="E287" t="s">
        <v>147</v>
      </c>
      <c r="F287" t="s">
        <v>70</v>
      </c>
      <c r="G287">
        <v>22</v>
      </c>
    </row>
    <row r="288" spans="1:7" x14ac:dyDescent="0.2">
      <c r="A288" t="s">
        <v>488</v>
      </c>
      <c r="B288">
        <v>1125</v>
      </c>
      <c r="C288" t="s">
        <v>102</v>
      </c>
      <c r="D288" t="s">
        <v>306</v>
      </c>
      <c r="E288" t="s">
        <v>107</v>
      </c>
      <c r="F288" t="s">
        <v>17</v>
      </c>
      <c r="G288">
        <v>6</v>
      </c>
    </row>
    <row r="289" spans="1:7" x14ac:dyDescent="0.2">
      <c r="A289" t="s">
        <v>488</v>
      </c>
      <c r="B289">
        <v>1592</v>
      </c>
      <c r="C289" t="s">
        <v>102</v>
      </c>
      <c r="D289" t="s">
        <v>561</v>
      </c>
      <c r="E289" t="s">
        <v>447</v>
      </c>
      <c r="F289" t="s">
        <v>70</v>
      </c>
      <c r="G289">
        <v>7</v>
      </c>
    </row>
    <row r="290" spans="1:7" x14ac:dyDescent="0.2">
      <c r="A290" t="s">
        <v>488</v>
      </c>
      <c r="B290">
        <v>2081</v>
      </c>
      <c r="C290" t="s">
        <v>102</v>
      </c>
      <c r="D290" t="s">
        <v>417</v>
      </c>
      <c r="E290" t="s">
        <v>524</v>
      </c>
      <c r="F290" t="s">
        <v>70</v>
      </c>
      <c r="G290">
        <v>1</v>
      </c>
    </row>
    <row r="291" spans="1:7" x14ac:dyDescent="0.2">
      <c r="A291" t="s">
        <v>488</v>
      </c>
      <c r="B291">
        <v>1268</v>
      </c>
      <c r="C291" t="s">
        <v>55</v>
      </c>
      <c r="D291" t="s">
        <v>354</v>
      </c>
      <c r="E291" t="s">
        <v>176</v>
      </c>
      <c r="F291" t="s">
        <v>9</v>
      </c>
      <c r="G291">
        <v>28</v>
      </c>
    </row>
    <row r="292" spans="1:7" x14ac:dyDescent="0.2">
      <c r="A292" t="s">
        <v>488</v>
      </c>
      <c r="B292">
        <v>1377</v>
      </c>
      <c r="C292" t="s">
        <v>55</v>
      </c>
      <c r="D292" t="s">
        <v>385</v>
      </c>
      <c r="E292" t="s">
        <v>220</v>
      </c>
      <c r="F292" t="s">
        <v>9</v>
      </c>
      <c r="G292">
        <v>18</v>
      </c>
    </row>
    <row r="293" spans="1:7" x14ac:dyDescent="0.2">
      <c r="A293" t="s">
        <v>488</v>
      </c>
      <c r="B293">
        <v>1434</v>
      </c>
      <c r="C293" t="s">
        <v>55</v>
      </c>
      <c r="D293" t="s">
        <v>403</v>
      </c>
      <c r="E293" t="s">
        <v>238</v>
      </c>
      <c r="F293" t="s">
        <v>153</v>
      </c>
      <c r="G293">
        <v>21</v>
      </c>
    </row>
    <row r="294" spans="1:7" x14ac:dyDescent="0.2">
      <c r="A294" t="s">
        <v>488</v>
      </c>
      <c r="B294">
        <v>1738</v>
      </c>
      <c r="C294" t="s">
        <v>55</v>
      </c>
      <c r="D294" t="s">
        <v>283</v>
      </c>
      <c r="E294" t="s">
        <v>56</v>
      </c>
      <c r="F294" t="s">
        <v>33</v>
      </c>
      <c r="G294">
        <v>1</v>
      </c>
    </row>
    <row r="295" spans="1:7" x14ac:dyDescent="0.2">
      <c r="A295" t="s">
        <v>488</v>
      </c>
      <c r="B295">
        <v>1198</v>
      </c>
      <c r="C295" t="s">
        <v>51</v>
      </c>
      <c r="D295" t="s">
        <v>325</v>
      </c>
      <c r="E295" t="s">
        <v>138</v>
      </c>
      <c r="F295" t="s">
        <v>70</v>
      </c>
      <c r="G295">
        <v>24</v>
      </c>
    </row>
    <row r="296" spans="1:7" x14ac:dyDescent="0.2">
      <c r="A296" t="s">
        <v>488</v>
      </c>
      <c r="B296">
        <v>1200</v>
      </c>
      <c r="C296" t="s">
        <v>51</v>
      </c>
      <c r="D296" t="s">
        <v>327</v>
      </c>
      <c r="E296" t="s">
        <v>139</v>
      </c>
      <c r="F296" t="s">
        <v>70</v>
      </c>
      <c r="G296">
        <v>24</v>
      </c>
    </row>
    <row r="297" spans="1:7" x14ac:dyDescent="0.2">
      <c r="A297" t="s">
        <v>488</v>
      </c>
      <c r="B297">
        <v>1351</v>
      </c>
      <c r="C297" t="s">
        <v>51</v>
      </c>
      <c r="D297" t="s">
        <v>323</v>
      </c>
      <c r="E297" t="s">
        <v>210</v>
      </c>
      <c r="F297" t="s">
        <v>70</v>
      </c>
      <c r="G297">
        <v>13</v>
      </c>
    </row>
    <row r="298" spans="1:7" x14ac:dyDescent="0.2">
      <c r="A298" t="s">
        <v>488</v>
      </c>
      <c r="B298">
        <v>1352</v>
      </c>
      <c r="C298" t="s">
        <v>51</v>
      </c>
      <c r="D298" t="s">
        <v>323</v>
      </c>
      <c r="E298" t="s">
        <v>210</v>
      </c>
      <c r="F298" t="s">
        <v>33</v>
      </c>
      <c r="G298">
        <v>12</v>
      </c>
    </row>
    <row r="299" spans="1:7" x14ac:dyDescent="0.2">
      <c r="A299" t="s">
        <v>488</v>
      </c>
      <c r="B299">
        <v>1372</v>
      </c>
      <c r="C299" t="s">
        <v>51</v>
      </c>
      <c r="D299" t="s">
        <v>383</v>
      </c>
      <c r="E299" t="s">
        <v>216</v>
      </c>
      <c r="F299" t="s">
        <v>70</v>
      </c>
      <c r="G299">
        <v>25</v>
      </c>
    </row>
    <row r="300" spans="1:7" x14ac:dyDescent="0.2">
      <c r="A300" t="s">
        <v>488</v>
      </c>
      <c r="B300">
        <v>1234</v>
      </c>
      <c r="C300" t="s">
        <v>51</v>
      </c>
      <c r="D300" t="s">
        <v>285</v>
      </c>
      <c r="E300" t="s">
        <v>159</v>
      </c>
      <c r="F300" t="s">
        <v>70</v>
      </c>
      <c r="G300">
        <v>24</v>
      </c>
    </row>
    <row r="301" spans="1:7" x14ac:dyDescent="0.2">
      <c r="A301" t="s">
        <v>488</v>
      </c>
      <c r="B301">
        <v>1201</v>
      </c>
      <c r="C301" t="s">
        <v>51</v>
      </c>
      <c r="D301" t="s">
        <v>428</v>
      </c>
      <c r="E301" t="s">
        <v>140</v>
      </c>
      <c r="F301" t="s">
        <v>70</v>
      </c>
      <c r="G301">
        <v>21</v>
      </c>
    </row>
    <row r="302" spans="1:7" x14ac:dyDescent="0.2">
      <c r="A302" t="s">
        <v>488</v>
      </c>
      <c r="B302">
        <v>1127</v>
      </c>
      <c r="C302" t="s">
        <v>16</v>
      </c>
      <c r="D302" t="s">
        <v>284</v>
      </c>
      <c r="E302" t="s">
        <v>72</v>
      </c>
      <c r="F302" t="s">
        <v>70</v>
      </c>
      <c r="G302">
        <v>27</v>
      </c>
    </row>
    <row r="303" spans="1:7" x14ac:dyDescent="0.2">
      <c r="A303" t="s">
        <v>488</v>
      </c>
      <c r="B303">
        <v>1329</v>
      </c>
      <c r="C303" t="s">
        <v>16</v>
      </c>
      <c r="D303" t="s">
        <v>373</v>
      </c>
      <c r="E303" t="s">
        <v>202</v>
      </c>
      <c r="F303" t="s">
        <v>70</v>
      </c>
      <c r="G303">
        <v>27</v>
      </c>
    </row>
    <row r="304" spans="1:7" x14ac:dyDescent="0.2">
      <c r="A304" t="s">
        <v>488</v>
      </c>
      <c r="B304">
        <v>1128</v>
      </c>
      <c r="C304" t="s">
        <v>16</v>
      </c>
      <c r="D304" t="s">
        <v>307</v>
      </c>
      <c r="E304" t="s">
        <v>108</v>
      </c>
      <c r="F304" t="s">
        <v>70</v>
      </c>
      <c r="G304">
        <v>27</v>
      </c>
    </row>
    <row r="305" spans="1:7" x14ac:dyDescent="0.2">
      <c r="A305" t="s">
        <v>488</v>
      </c>
      <c r="B305">
        <v>1129</v>
      </c>
      <c r="C305" t="s">
        <v>16</v>
      </c>
      <c r="D305" t="s">
        <v>308</v>
      </c>
      <c r="E305" t="s">
        <v>109</v>
      </c>
      <c r="F305" t="s">
        <v>70</v>
      </c>
      <c r="G305">
        <v>27</v>
      </c>
    </row>
    <row r="306" spans="1:7" x14ac:dyDescent="0.2">
      <c r="A306" t="s">
        <v>488</v>
      </c>
      <c r="B306">
        <v>1130</v>
      </c>
      <c r="C306" t="s">
        <v>16</v>
      </c>
      <c r="D306" t="s">
        <v>309</v>
      </c>
      <c r="E306" t="s">
        <v>110</v>
      </c>
      <c r="F306" t="s">
        <v>70</v>
      </c>
      <c r="G306">
        <v>27</v>
      </c>
    </row>
    <row r="307" spans="1:7" x14ac:dyDescent="0.2">
      <c r="A307" t="s">
        <v>488</v>
      </c>
      <c r="B307">
        <v>1373</v>
      </c>
      <c r="C307" t="s">
        <v>16</v>
      </c>
      <c r="D307" t="s">
        <v>384</v>
      </c>
      <c r="E307" t="s">
        <v>217</v>
      </c>
      <c r="F307" t="s">
        <v>70</v>
      </c>
      <c r="G307">
        <v>27</v>
      </c>
    </row>
    <row r="308" spans="1:7" x14ac:dyDescent="0.2">
      <c r="A308" t="s">
        <v>488</v>
      </c>
      <c r="B308">
        <v>2108</v>
      </c>
      <c r="C308" t="s">
        <v>16</v>
      </c>
      <c r="D308" t="s">
        <v>601</v>
      </c>
      <c r="E308" t="s">
        <v>589</v>
      </c>
      <c r="F308" t="s">
        <v>70</v>
      </c>
      <c r="G308">
        <v>8</v>
      </c>
    </row>
    <row r="309" spans="1:7" x14ac:dyDescent="0.2">
      <c r="A309" t="s">
        <v>488</v>
      </c>
      <c r="B309">
        <v>2109</v>
      </c>
      <c r="C309" t="s">
        <v>16</v>
      </c>
      <c r="D309" t="s">
        <v>602</v>
      </c>
      <c r="E309" t="s">
        <v>590</v>
      </c>
      <c r="F309" t="s">
        <v>70</v>
      </c>
      <c r="G309">
        <v>9</v>
      </c>
    </row>
    <row r="310" spans="1:7" x14ac:dyDescent="0.2">
      <c r="A310" t="s">
        <v>488</v>
      </c>
      <c r="B310">
        <v>2110</v>
      </c>
      <c r="C310" t="s">
        <v>16</v>
      </c>
      <c r="D310" t="s">
        <v>603</v>
      </c>
      <c r="E310" t="s">
        <v>591</v>
      </c>
      <c r="F310" t="s">
        <v>70</v>
      </c>
      <c r="G310">
        <v>5</v>
      </c>
    </row>
    <row r="311" spans="1:7" x14ac:dyDescent="0.2">
      <c r="A311" t="s">
        <v>488</v>
      </c>
      <c r="B311">
        <v>2111</v>
      </c>
      <c r="C311" t="s">
        <v>16</v>
      </c>
      <c r="D311" t="s">
        <v>604</v>
      </c>
      <c r="E311" t="s">
        <v>592</v>
      </c>
      <c r="F311" t="s">
        <v>70</v>
      </c>
      <c r="G311">
        <v>5</v>
      </c>
    </row>
    <row r="312" spans="1:7" x14ac:dyDescent="0.2">
      <c r="A312" t="s">
        <v>488</v>
      </c>
      <c r="B312">
        <v>2112</v>
      </c>
      <c r="C312" t="s">
        <v>16</v>
      </c>
      <c r="D312" t="s">
        <v>311</v>
      </c>
      <c r="E312" t="s">
        <v>593</v>
      </c>
      <c r="F312" t="s">
        <v>70</v>
      </c>
      <c r="G312">
        <v>3</v>
      </c>
    </row>
    <row r="313" spans="1:7" x14ac:dyDescent="0.2">
      <c r="A313" t="s">
        <v>488</v>
      </c>
      <c r="B313">
        <v>2113</v>
      </c>
      <c r="C313" t="s">
        <v>16</v>
      </c>
      <c r="D313" t="s">
        <v>312</v>
      </c>
      <c r="E313" t="s">
        <v>594</v>
      </c>
      <c r="F313" t="s">
        <v>70</v>
      </c>
      <c r="G313">
        <v>7</v>
      </c>
    </row>
    <row r="314" spans="1:7" x14ac:dyDescent="0.2">
      <c r="A314" t="s">
        <v>488</v>
      </c>
      <c r="B314">
        <v>2114</v>
      </c>
      <c r="C314" t="s">
        <v>16</v>
      </c>
      <c r="D314" t="s">
        <v>605</v>
      </c>
      <c r="E314" t="s">
        <v>595</v>
      </c>
      <c r="F314" t="s">
        <v>70</v>
      </c>
      <c r="G314">
        <v>4</v>
      </c>
    </row>
    <row r="315" spans="1:7" x14ac:dyDescent="0.2">
      <c r="A315" t="s">
        <v>488</v>
      </c>
      <c r="B315">
        <v>2115</v>
      </c>
      <c r="C315" t="s">
        <v>16</v>
      </c>
      <c r="D315" t="s">
        <v>606</v>
      </c>
      <c r="E315" t="s">
        <v>596</v>
      </c>
      <c r="F315" t="s">
        <v>70</v>
      </c>
      <c r="G315">
        <v>15</v>
      </c>
    </row>
    <row r="316" spans="1:7" x14ac:dyDescent="0.2">
      <c r="A316" t="s">
        <v>488</v>
      </c>
      <c r="B316">
        <v>2122</v>
      </c>
      <c r="C316" t="s">
        <v>16</v>
      </c>
      <c r="D316" t="s">
        <v>610</v>
      </c>
      <c r="E316" t="s">
        <v>608</v>
      </c>
      <c r="F316" t="s">
        <v>70</v>
      </c>
      <c r="G316">
        <v>4</v>
      </c>
    </row>
    <row r="317" spans="1:7" x14ac:dyDescent="0.2">
      <c r="A317" t="s">
        <v>488</v>
      </c>
      <c r="B317">
        <v>2116</v>
      </c>
      <c r="C317" t="s">
        <v>16</v>
      </c>
      <c r="D317" t="s">
        <v>607</v>
      </c>
      <c r="E317" t="s">
        <v>597</v>
      </c>
      <c r="F317" t="s">
        <v>70</v>
      </c>
      <c r="G317">
        <v>6</v>
      </c>
    </row>
    <row r="318" spans="1:7" x14ac:dyDescent="0.2">
      <c r="A318" t="s">
        <v>488</v>
      </c>
      <c r="B318">
        <v>2118</v>
      </c>
      <c r="C318" t="s">
        <v>16</v>
      </c>
      <c r="D318" t="s">
        <v>285</v>
      </c>
      <c r="E318" t="s">
        <v>598</v>
      </c>
      <c r="F318" t="s">
        <v>70</v>
      </c>
      <c r="G318">
        <v>21</v>
      </c>
    </row>
    <row r="319" spans="1:7" x14ac:dyDescent="0.2">
      <c r="A319" t="s">
        <v>488</v>
      </c>
      <c r="B319">
        <v>1345</v>
      </c>
      <c r="C319" t="s">
        <v>74</v>
      </c>
      <c r="D319" t="s">
        <v>354</v>
      </c>
      <c r="E319" t="s">
        <v>209</v>
      </c>
      <c r="F319" t="s">
        <v>17</v>
      </c>
      <c r="G319">
        <v>5</v>
      </c>
    </row>
    <row r="320" spans="1:7" x14ac:dyDescent="0.2">
      <c r="A320" t="s">
        <v>488</v>
      </c>
      <c r="B320">
        <v>1012</v>
      </c>
      <c r="C320" t="s">
        <v>74</v>
      </c>
      <c r="D320" t="s">
        <v>351</v>
      </c>
      <c r="E320" t="s">
        <v>75</v>
      </c>
      <c r="F320" t="s">
        <v>33</v>
      </c>
      <c r="G320">
        <v>1</v>
      </c>
    </row>
    <row r="321" spans="1:7" x14ac:dyDescent="0.2">
      <c r="A321" t="s">
        <v>488</v>
      </c>
      <c r="B321">
        <v>1202</v>
      </c>
      <c r="C321" t="s">
        <v>74</v>
      </c>
      <c r="D321" t="s">
        <v>328</v>
      </c>
      <c r="E321" t="s">
        <v>141</v>
      </c>
      <c r="F321" t="s">
        <v>70</v>
      </c>
      <c r="G321">
        <v>4</v>
      </c>
    </row>
    <row r="322" spans="1:7" x14ac:dyDescent="0.2">
      <c r="A322" t="s">
        <v>488</v>
      </c>
      <c r="B322">
        <v>1132</v>
      </c>
      <c r="C322" t="s">
        <v>111</v>
      </c>
      <c r="D322" t="s">
        <v>286</v>
      </c>
      <c r="E322" t="s">
        <v>112</v>
      </c>
      <c r="F322" t="s">
        <v>70</v>
      </c>
      <c r="G322">
        <v>22</v>
      </c>
    </row>
    <row r="323" spans="1:7" x14ac:dyDescent="0.2">
      <c r="A323" t="s">
        <v>488</v>
      </c>
      <c r="B323">
        <v>1133</v>
      </c>
      <c r="C323" t="s">
        <v>111</v>
      </c>
      <c r="D323" t="s">
        <v>286</v>
      </c>
      <c r="E323" t="s">
        <v>112</v>
      </c>
      <c r="F323" t="s">
        <v>113</v>
      </c>
      <c r="G323">
        <v>22</v>
      </c>
    </row>
    <row r="324" spans="1:7" x14ac:dyDescent="0.2">
      <c r="A324" t="s">
        <v>488</v>
      </c>
      <c r="B324">
        <v>1134</v>
      </c>
      <c r="C324" t="s">
        <v>111</v>
      </c>
      <c r="D324" t="s">
        <v>313</v>
      </c>
      <c r="E324" t="s">
        <v>114</v>
      </c>
      <c r="F324" t="s">
        <v>17</v>
      </c>
      <c r="G324">
        <v>13</v>
      </c>
    </row>
    <row r="325" spans="1:7" x14ac:dyDescent="0.2">
      <c r="A325" t="s">
        <v>488</v>
      </c>
      <c r="B325">
        <v>1135</v>
      </c>
      <c r="C325" t="s">
        <v>111</v>
      </c>
      <c r="D325" t="s">
        <v>313</v>
      </c>
      <c r="E325" t="s">
        <v>114</v>
      </c>
      <c r="F325" t="s">
        <v>89</v>
      </c>
      <c r="G325">
        <v>13</v>
      </c>
    </row>
    <row r="326" spans="1:7" x14ac:dyDescent="0.2">
      <c r="A326" t="s">
        <v>488</v>
      </c>
      <c r="B326">
        <v>2079</v>
      </c>
      <c r="C326" t="s">
        <v>111</v>
      </c>
      <c r="D326" t="s">
        <v>351</v>
      </c>
      <c r="E326" t="s">
        <v>249</v>
      </c>
      <c r="F326" t="s">
        <v>70</v>
      </c>
      <c r="G326">
        <v>1</v>
      </c>
    </row>
    <row r="327" spans="1:7" x14ac:dyDescent="0.2">
      <c r="A327" t="s">
        <v>488</v>
      </c>
      <c r="B327">
        <v>1340</v>
      </c>
      <c r="C327" t="s">
        <v>115</v>
      </c>
      <c r="D327" t="s">
        <v>365</v>
      </c>
      <c r="E327" t="s">
        <v>207</v>
      </c>
      <c r="F327" t="s">
        <v>69</v>
      </c>
      <c r="G327">
        <v>25</v>
      </c>
    </row>
    <row r="328" spans="1:7" x14ac:dyDescent="0.2">
      <c r="A328" t="s">
        <v>488</v>
      </c>
      <c r="B328">
        <v>1211</v>
      </c>
      <c r="C328" t="s">
        <v>115</v>
      </c>
      <c r="D328" t="s">
        <v>361</v>
      </c>
      <c r="E328" t="s">
        <v>150</v>
      </c>
      <c r="F328" t="s">
        <v>9</v>
      </c>
      <c r="G328">
        <v>10</v>
      </c>
    </row>
    <row r="329" spans="1:7" x14ac:dyDescent="0.2">
      <c r="A329" t="s">
        <v>488</v>
      </c>
      <c r="B329">
        <v>1341</v>
      </c>
      <c r="C329" t="s">
        <v>115</v>
      </c>
      <c r="D329" t="s">
        <v>472</v>
      </c>
      <c r="E329" t="s">
        <v>442</v>
      </c>
      <c r="F329" t="s">
        <v>153</v>
      </c>
      <c r="G329">
        <v>15</v>
      </c>
    </row>
    <row r="330" spans="1:7" x14ac:dyDescent="0.2">
      <c r="A330" t="s">
        <v>488</v>
      </c>
      <c r="B330">
        <v>1901</v>
      </c>
      <c r="C330" t="s">
        <v>115</v>
      </c>
      <c r="D330" t="s">
        <v>562</v>
      </c>
      <c r="E330" t="s">
        <v>499</v>
      </c>
      <c r="F330" t="s">
        <v>153</v>
      </c>
      <c r="G330">
        <v>12</v>
      </c>
    </row>
    <row r="331" spans="1:7" x14ac:dyDescent="0.2">
      <c r="A331" t="s">
        <v>488</v>
      </c>
      <c r="B331">
        <v>2025</v>
      </c>
      <c r="C331" t="s">
        <v>115</v>
      </c>
      <c r="D331" t="s">
        <v>367</v>
      </c>
      <c r="E331" t="s">
        <v>635</v>
      </c>
      <c r="F331" t="s">
        <v>621</v>
      </c>
      <c r="G331">
        <v>10</v>
      </c>
    </row>
    <row r="332" spans="1:7" x14ac:dyDescent="0.2">
      <c r="A332" t="s">
        <v>488</v>
      </c>
      <c r="B332">
        <v>1136</v>
      </c>
      <c r="C332" t="s">
        <v>116</v>
      </c>
      <c r="D332" t="s">
        <v>295</v>
      </c>
      <c r="E332" t="s">
        <v>117</v>
      </c>
      <c r="F332" t="s">
        <v>9</v>
      </c>
      <c r="G332">
        <v>24</v>
      </c>
    </row>
    <row r="333" spans="1:7" x14ac:dyDescent="0.2">
      <c r="A333" t="s">
        <v>488</v>
      </c>
      <c r="B333">
        <v>1279</v>
      </c>
      <c r="C333" t="s">
        <v>116</v>
      </c>
      <c r="D333" t="s">
        <v>295</v>
      </c>
      <c r="E333" t="s">
        <v>117</v>
      </c>
      <c r="F333" t="s">
        <v>35</v>
      </c>
      <c r="G333">
        <v>19</v>
      </c>
    </row>
    <row r="334" spans="1:7" x14ac:dyDescent="0.2">
      <c r="A334" t="s">
        <v>488</v>
      </c>
      <c r="B334">
        <v>1138</v>
      </c>
      <c r="C334" t="s">
        <v>116</v>
      </c>
      <c r="D334" t="s">
        <v>315</v>
      </c>
      <c r="E334" t="s">
        <v>119</v>
      </c>
      <c r="F334" t="s">
        <v>9</v>
      </c>
      <c r="G334">
        <v>30</v>
      </c>
    </row>
    <row r="335" spans="1:7" x14ac:dyDescent="0.2">
      <c r="A335" t="s">
        <v>488</v>
      </c>
      <c r="B335">
        <v>2034</v>
      </c>
      <c r="C335" t="s">
        <v>116</v>
      </c>
      <c r="D335" t="s">
        <v>315</v>
      </c>
      <c r="E335" t="s">
        <v>119</v>
      </c>
      <c r="F335" t="s">
        <v>621</v>
      </c>
      <c r="G335">
        <v>9</v>
      </c>
    </row>
    <row r="336" spans="1:7" x14ac:dyDescent="0.2">
      <c r="A336" t="s">
        <v>488</v>
      </c>
      <c r="B336">
        <v>1276</v>
      </c>
      <c r="C336" t="s">
        <v>116</v>
      </c>
      <c r="D336" t="s">
        <v>314</v>
      </c>
      <c r="E336" t="s">
        <v>118</v>
      </c>
      <c r="F336" t="s">
        <v>9</v>
      </c>
      <c r="G336">
        <v>29</v>
      </c>
    </row>
    <row r="337" spans="1:7" x14ac:dyDescent="0.2">
      <c r="A337" t="s">
        <v>488</v>
      </c>
      <c r="B337">
        <v>1137</v>
      </c>
      <c r="C337" t="s">
        <v>116</v>
      </c>
      <c r="D337" t="s">
        <v>314</v>
      </c>
      <c r="E337" t="s">
        <v>118</v>
      </c>
      <c r="F337" t="s">
        <v>35</v>
      </c>
      <c r="G337">
        <v>25</v>
      </c>
    </row>
    <row r="338" spans="1:7" x14ac:dyDescent="0.2">
      <c r="A338" t="s">
        <v>488</v>
      </c>
      <c r="B338">
        <v>2030</v>
      </c>
      <c r="C338" t="s">
        <v>116</v>
      </c>
      <c r="D338" t="s">
        <v>314</v>
      </c>
      <c r="E338" t="s">
        <v>118</v>
      </c>
      <c r="F338" t="s">
        <v>621</v>
      </c>
      <c r="G338">
        <v>9</v>
      </c>
    </row>
    <row r="339" spans="1:7" x14ac:dyDescent="0.2">
      <c r="A339" t="s">
        <v>488</v>
      </c>
      <c r="B339">
        <v>1909</v>
      </c>
      <c r="C339" t="s">
        <v>116</v>
      </c>
      <c r="D339" t="s">
        <v>563</v>
      </c>
      <c r="E339" t="s">
        <v>414</v>
      </c>
      <c r="F339" t="s">
        <v>70</v>
      </c>
      <c r="G339">
        <v>1</v>
      </c>
    </row>
    <row r="340" spans="1:7" x14ac:dyDescent="0.2">
      <c r="A340" t="s">
        <v>488</v>
      </c>
      <c r="B340">
        <v>1910</v>
      </c>
      <c r="C340" t="s">
        <v>116</v>
      </c>
      <c r="D340" t="s">
        <v>563</v>
      </c>
      <c r="E340" t="s">
        <v>414</v>
      </c>
      <c r="F340" t="s">
        <v>69</v>
      </c>
      <c r="G340">
        <v>21</v>
      </c>
    </row>
    <row r="341" spans="1:7" x14ac:dyDescent="0.2">
      <c r="A341" t="s">
        <v>488</v>
      </c>
      <c r="B341">
        <v>1911</v>
      </c>
      <c r="C341" t="s">
        <v>116</v>
      </c>
      <c r="D341" t="s">
        <v>564</v>
      </c>
      <c r="E341" t="s">
        <v>503</v>
      </c>
      <c r="F341" t="s">
        <v>17</v>
      </c>
      <c r="G341">
        <v>9</v>
      </c>
    </row>
    <row r="342" spans="1:7" x14ac:dyDescent="0.2">
      <c r="A342" t="s">
        <v>488</v>
      </c>
      <c r="B342">
        <v>1139</v>
      </c>
      <c r="C342" t="s">
        <v>116</v>
      </c>
      <c r="D342" t="s">
        <v>303</v>
      </c>
      <c r="E342" t="s">
        <v>120</v>
      </c>
      <c r="F342" t="s">
        <v>9</v>
      </c>
      <c r="G342">
        <v>15</v>
      </c>
    </row>
    <row r="343" spans="1:7" x14ac:dyDescent="0.2">
      <c r="A343" t="s">
        <v>488</v>
      </c>
      <c r="B343">
        <v>1312</v>
      </c>
      <c r="C343" t="s">
        <v>116</v>
      </c>
      <c r="D343" t="s">
        <v>368</v>
      </c>
      <c r="E343" t="s">
        <v>193</v>
      </c>
      <c r="F343" t="s">
        <v>9</v>
      </c>
      <c r="G343">
        <v>19</v>
      </c>
    </row>
    <row r="344" spans="1:7" x14ac:dyDescent="0.2">
      <c r="A344" t="s">
        <v>488</v>
      </c>
      <c r="B344">
        <v>1311</v>
      </c>
      <c r="C344" t="s">
        <v>116</v>
      </c>
      <c r="D344" t="s">
        <v>367</v>
      </c>
      <c r="E344" t="s">
        <v>192</v>
      </c>
      <c r="F344" t="s">
        <v>9</v>
      </c>
      <c r="G344">
        <v>30</v>
      </c>
    </row>
    <row r="345" spans="1:7" x14ac:dyDescent="0.2">
      <c r="A345" t="s">
        <v>488</v>
      </c>
      <c r="B345">
        <v>2033</v>
      </c>
      <c r="C345" t="s">
        <v>116</v>
      </c>
      <c r="D345" t="s">
        <v>367</v>
      </c>
      <c r="E345" t="s">
        <v>192</v>
      </c>
      <c r="F345" t="s">
        <v>621</v>
      </c>
      <c r="G345">
        <v>14</v>
      </c>
    </row>
    <row r="346" spans="1:7" x14ac:dyDescent="0.2">
      <c r="A346" t="s">
        <v>488</v>
      </c>
      <c r="B346">
        <v>1335</v>
      </c>
      <c r="C346" t="s">
        <v>116</v>
      </c>
      <c r="D346" t="s">
        <v>375</v>
      </c>
      <c r="E346" t="s">
        <v>203</v>
      </c>
      <c r="F346" t="s">
        <v>69</v>
      </c>
      <c r="G346">
        <v>29</v>
      </c>
    </row>
    <row r="347" spans="1:7" x14ac:dyDescent="0.2">
      <c r="A347" t="s">
        <v>488</v>
      </c>
      <c r="B347">
        <v>1140</v>
      </c>
      <c r="C347" t="s">
        <v>116</v>
      </c>
      <c r="D347" t="s">
        <v>316</v>
      </c>
      <c r="E347" t="s">
        <v>121</v>
      </c>
      <c r="F347" t="s">
        <v>9</v>
      </c>
      <c r="G347">
        <v>29</v>
      </c>
    </row>
    <row r="348" spans="1:7" x14ac:dyDescent="0.2">
      <c r="A348" t="s">
        <v>488</v>
      </c>
      <c r="B348">
        <v>2154</v>
      </c>
      <c r="C348" t="s">
        <v>116</v>
      </c>
      <c r="D348" t="s">
        <v>670</v>
      </c>
      <c r="E348" t="s">
        <v>671</v>
      </c>
      <c r="F348" t="s">
        <v>621</v>
      </c>
      <c r="G348">
        <v>5</v>
      </c>
    </row>
    <row r="349" spans="1:7" x14ac:dyDescent="0.2">
      <c r="A349" t="s">
        <v>488</v>
      </c>
      <c r="B349">
        <v>1587</v>
      </c>
      <c r="C349" t="s">
        <v>116</v>
      </c>
      <c r="D349" t="s">
        <v>478</v>
      </c>
      <c r="E349" t="s">
        <v>445</v>
      </c>
      <c r="F349" t="s">
        <v>9</v>
      </c>
      <c r="G349">
        <v>6</v>
      </c>
    </row>
    <row r="350" spans="1:7" x14ac:dyDescent="0.2">
      <c r="A350" t="s">
        <v>488</v>
      </c>
      <c r="B350">
        <v>1336</v>
      </c>
      <c r="C350" t="s">
        <v>116</v>
      </c>
      <c r="D350" t="s">
        <v>376</v>
      </c>
      <c r="E350" t="s">
        <v>204</v>
      </c>
      <c r="F350" t="s">
        <v>9</v>
      </c>
      <c r="G350">
        <v>29</v>
      </c>
    </row>
    <row r="351" spans="1:7" x14ac:dyDescent="0.2">
      <c r="A351" t="s">
        <v>488</v>
      </c>
      <c r="B351">
        <v>1212</v>
      </c>
      <c r="C351" t="s">
        <v>116</v>
      </c>
      <c r="D351" t="s">
        <v>335</v>
      </c>
      <c r="E351" t="s">
        <v>152</v>
      </c>
      <c r="F351" t="s">
        <v>69</v>
      </c>
      <c r="G351">
        <v>22</v>
      </c>
    </row>
    <row r="352" spans="1:7" x14ac:dyDescent="0.2">
      <c r="A352" t="s">
        <v>488</v>
      </c>
      <c r="B352">
        <v>1914</v>
      </c>
      <c r="C352" t="s">
        <v>116</v>
      </c>
      <c r="D352" t="s">
        <v>565</v>
      </c>
      <c r="E352" t="s">
        <v>504</v>
      </c>
      <c r="F352" t="s">
        <v>9</v>
      </c>
      <c r="G352">
        <v>12</v>
      </c>
    </row>
    <row r="353" spans="1:7" x14ac:dyDescent="0.2">
      <c r="A353" t="s">
        <v>488</v>
      </c>
      <c r="B353">
        <v>2093</v>
      </c>
      <c r="C353" t="s">
        <v>116</v>
      </c>
      <c r="D353" t="s">
        <v>283</v>
      </c>
      <c r="E353" t="s">
        <v>122</v>
      </c>
      <c r="F353" t="s">
        <v>70</v>
      </c>
      <c r="G353">
        <v>5</v>
      </c>
    </row>
    <row r="354" spans="1:7" x14ac:dyDescent="0.2">
      <c r="A354" t="s">
        <v>488</v>
      </c>
      <c r="B354">
        <v>1916</v>
      </c>
      <c r="C354" t="s">
        <v>116</v>
      </c>
      <c r="D354" t="s">
        <v>283</v>
      </c>
      <c r="E354" t="s">
        <v>122</v>
      </c>
      <c r="F354" t="s">
        <v>9</v>
      </c>
      <c r="G354">
        <v>2</v>
      </c>
    </row>
    <row r="355" spans="1:7" x14ac:dyDescent="0.2">
      <c r="A355" t="s">
        <v>488</v>
      </c>
      <c r="B355">
        <v>1337</v>
      </c>
      <c r="C355" t="s">
        <v>116</v>
      </c>
      <c r="D355" t="s">
        <v>349</v>
      </c>
      <c r="E355" t="s">
        <v>205</v>
      </c>
      <c r="F355" t="s">
        <v>9</v>
      </c>
      <c r="G355">
        <v>25</v>
      </c>
    </row>
    <row r="356" spans="1:7" x14ac:dyDescent="0.2">
      <c r="A356" t="s">
        <v>488</v>
      </c>
      <c r="B356">
        <v>1141</v>
      </c>
      <c r="C356" t="s">
        <v>116</v>
      </c>
      <c r="D356" t="s">
        <v>317</v>
      </c>
      <c r="E356" t="s">
        <v>123</v>
      </c>
      <c r="F356" t="s">
        <v>69</v>
      </c>
      <c r="G356">
        <v>12</v>
      </c>
    </row>
    <row r="357" spans="1:7" x14ac:dyDescent="0.2">
      <c r="A357" t="s">
        <v>488</v>
      </c>
      <c r="B357">
        <v>1142</v>
      </c>
      <c r="C357" t="s">
        <v>116</v>
      </c>
      <c r="D357" t="s">
        <v>318</v>
      </c>
      <c r="E357" t="s">
        <v>124</v>
      </c>
      <c r="F357" t="s">
        <v>70</v>
      </c>
      <c r="G357">
        <v>12</v>
      </c>
    </row>
    <row r="358" spans="1:7" x14ac:dyDescent="0.2">
      <c r="A358" t="s">
        <v>488</v>
      </c>
      <c r="B358">
        <v>1143</v>
      </c>
      <c r="C358" t="s">
        <v>54</v>
      </c>
      <c r="D358" t="s">
        <v>284</v>
      </c>
      <c r="E358" t="s">
        <v>72</v>
      </c>
      <c r="F358" t="s">
        <v>70</v>
      </c>
      <c r="G358">
        <v>41</v>
      </c>
    </row>
    <row r="359" spans="1:7" x14ac:dyDescent="0.2">
      <c r="A359" t="s">
        <v>488</v>
      </c>
      <c r="B359">
        <v>1326</v>
      </c>
      <c r="C359" t="s">
        <v>54</v>
      </c>
      <c r="D359" t="s">
        <v>373</v>
      </c>
      <c r="E359" t="s">
        <v>202</v>
      </c>
      <c r="F359" t="s">
        <v>70</v>
      </c>
      <c r="G359">
        <v>23</v>
      </c>
    </row>
    <row r="360" spans="1:7" x14ac:dyDescent="0.2">
      <c r="A360" t="s">
        <v>488</v>
      </c>
      <c r="B360">
        <v>1328</v>
      </c>
      <c r="C360" t="s">
        <v>54</v>
      </c>
      <c r="D360" t="s">
        <v>373</v>
      </c>
      <c r="E360" t="s">
        <v>202</v>
      </c>
      <c r="F360" t="s">
        <v>33</v>
      </c>
      <c r="G360">
        <v>18</v>
      </c>
    </row>
    <row r="361" spans="1:7" x14ac:dyDescent="0.2">
      <c r="A361" t="s">
        <v>488</v>
      </c>
      <c r="B361">
        <v>1514</v>
      </c>
      <c r="C361" t="s">
        <v>54</v>
      </c>
      <c r="D361" t="s">
        <v>319</v>
      </c>
      <c r="E361" t="s">
        <v>125</v>
      </c>
      <c r="F361" t="s">
        <v>70</v>
      </c>
      <c r="G361">
        <v>42</v>
      </c>
    </row>
    <row r="362" spans="1:7" x14ac:dyDescent="0.2">
      <c r="A362" t="s">
        <v>488</v>
      </c>
      <c r="B362">
        <v>1515</v>
      </c>
      <c r="C362" t="s">
        <v>54</v>
      </c>
      <c r="D362" t="s">
        <v>325</v>
      </c>
      <c r="E362" t="s">
        <v>181</v>
      </c>
      <c r="F362" t="s">
        <v>70</v>
      </c>
      <c r="G362">
        <v>42</v>
      </c>
    </row>
    <row r="363" spans="1:7" x14ac:dyDescent="0.2">
      <c r="A363" t="s">
        <v>488</v>
      </c>
      <c r="B363">
        <v>1516</v>
      </c>
      <c r="C363" t="s">
        <v>54</v>
      </c>
      <c r="D363" t="s">
        <v>326</v>
      </c>
      <c r="E363" t="s">
        <v>186</v>
      </c>
      <c r="F363" t="s">
        <v>70</v>
      </c>
      <c r="G363">
        <v>15</v>
      </c>
    </row>
    <row r="364" spans="1:7" x14ac:dyDescent="0.2">
      <c r="A364" t="s">
        <v>488</v>
      </c>
      <c r="B364">
        <v>1530</v>
      </c>
      <c r="C364" t="s">
        <v>54</v>
      </c>
      <c r="D364" t="s">
        <v>326</v>
      </c>
      <c r="E364" t="s">
        <v>186</v>
      </c>
      <c r="F364" t="s">
        <v>33</v>
      </c>
      <c r="G364">
        <v>15</v>
      </c>
    </row>
    <row r="365" spans="1:7" x14ac:dyDescent="0.2">
      <c r="A365" t="s">
        <v>488</v>
      </c>
      <c r="B365">
        <v>1531</v>
      </c>
      <c r="C365" t="s">
        <v>54</v>
      </c>
      <c r="D365" t="s">
        <v>326</v>
      </c>
      <c r="E365" t="s">
        <v>186</v>
      </c>
      <c r="F365" t="s">
        <v>78</v>
      </c>
      <c r="G365">
        <v>12</v>
      </c>
    </row>
    <row r="366" spans="1:7" x14ac:dyDescent="0.2">
      <c r="A366" t="s">
        <v>488</v>
      </c>
      <c r="B366">
        <v>1517</v>
      </c>
      <c r="C366" t="s">
        <v>54</v>
      </c>
      <c r="D366" t="s">
        <v>320</v>
      </c>
      <c r="E366" t="s">
        <v>126</v>
      </c>
      <c r="F366" t="s">
        <v>70</v>
      </c>
      <c r="G366">
        <v>45</v>
      </c>
    </row>
    <row r="367" spans="1:7" x14ac:dyDescent="0.2">
      <c r="A367" t="s">
        <v>488</v>
      </c>
      <c r="B367">
        <v>1518</v>
      </c>
      <c r="C367" t="s">
        <v>54</v>
      </c>
      <c r="D367" t="s">
        <v>321</v>
      </c>
      <c r="E367" t="s">
        <v>127</v>
      </c>
      <c r="F367" t="s">
        <v>70</v>
      </c>
      <c r="G367">
        <v>45</v>
      </c>
    </row>
    <row r="368" spans="1:7" x14ac:dyDescent="0.2">
      <c r="A368" t="s">
        <v>488</v>
      </c>
      <c r="B368">
        <v>1519</v>
      </c>
      <c r="C368" t="s">
        <v>54</v>
      </c>
      <c r="D368" t="s">
        <v>360</v>
      </c>
      <c r="E368" t="s">
        <v>179</v>
      </c>
      <c r="F368" t="s">
        <v>70</v>
      </c>
      <c r="G368">
        <v>15</v>
      </c>
    </row>
    <row r="369" spans="1:7" x14ac:dyDescent="0.2">
      <c r="A369" t="s">
        <v>488</v>
      </c>
      <c r="B369">
        <v>1532</v>
      </c>
      <c r="C369" t="s">
        <v>54</v>
      </c>
      <c r="D369" t="s">
        <v>360</v>
      </c>
      <c r="E369" t="s">
        <v>179</v>
      </c>
      <c r="F369" t="s">
        <v>33</v>
      </c>
      <c r="G369">
        <v>15</v>
      </c>
    </row>
    <row r="370" spans="1:7" x14ac:dyDescent="0.2">
      <c r="A370" t="s">
        <v>488</v>
      </c>
      <c r="B370">
        <v>1533</v>
      </c>
      <c r="C370" t="s">
        <v>54</v>
      </c>
      <c r="D370" t="s">
        <v>360</v>
      </c>
      <c r="E370" t="s">
        <v>179</v>
      </c>
      <c r="F370" t="s">
        <v>78</v>
      </c>
      <c r="G370">
        <v>15</v>
      </c>
    </row>
    <row r="371" spans="1:7" x14ac:dyDescent="0.2">
      <c r="A371" t="s">
        <v>488</v>
      </c>
      <c r="B371">
        <v>1520</v>
      </c>
      <c r="C371" t="s">
        <v>54</v>
      </c>
      <c r="D371" t="s">
        <v>322</v>
      </c>
      <c r="E371" t="s">
        <v>128</v>
      </c>
      <c r="F371" t="s">
        <v>70</v>
      </c>
      <c r="G371">
        <v>45</v>
      </c>
    </row>
    <row r="372" spans="1:7" x14ac:dyDescent="0.2">
      <c r="A372" t="s">
        <v>488</v>
      </c>
      <c r="B372">
        <v>1521</v>
      </c>
      <c r="C372" t="s">
        <v>54</v>
      </c>
      <c r="D372" t="s">
        <v>307</v>
      </c>
      <c r="E372" t="s">
        <v>187</v>
      </c>
      <c r="F372" t="s">
        <v>70</v>
      </c>
      <c r="G372">
        <v>45</v>
      </c>
    </row>
    <row r="373" spans="1:7" x14ac:dyDescent="0.2">
      <c r="A373" t="s">
        <v>488</v>
      </c>
      <c r="B373">
        <v>1580</v>
      </c>
      <c r="C373" t="s">
        <v>54</v>
      </c>
      <c r="D373" t="s">
        <v>311</v>
      </c>
      <c r="E373" t="s">
        <v>129</v>
      </c>
      <c r="F373" t="s">
        <v>70</v>
      </c>
      <c r="G373">
        <v>22</v>
      </c>
    </row>
    <row r="374" spans="1:7" x14ac:dyDescent="0.2">
      <c r="A374" t="s">
        <v>488</v>
      </c>
      <c r="B374">
        <v>1583</v>
      </c>
      <c r="C374" t="s">
        <v>54</v>
      </c>
      <c r="D374" t="s">
        <v>311</v>
      </c>
      <c r="E374" t="s">
        <v>129</v>
      </c>
      <c r="F374" t="s">
        <v>33</v>
      </c>
      <c r="G374">
        <v>23</v>
      </c>
    </row>
    <row r="375" spans="1:7" x14ac:dyDescent="0.2">
      <c r="A375" t="s">
        <v>488</v>
      </c>
      <c r="B375">
        <v>1581</v>
      </c>
      <c r="C375" t="s">
        <v>54</v>
      </c>
      <c r="D375" t="s">
        <v>357</v>
      </c>
      <c r="E375" t="s">
        <v>178</v>
      </c>
      <c r="F375" t="s">
        <v>70</v>
      </c>
      <c r="G375">
        <v>22</v>
      </c>
    </row>
    <row r="376" spans="1:7" x14ac:dyDescent="0.2">
      <c r="A376" t="s">
        <v>488</v>
      </c>
      <c r="B376">
        <v>1584</v>
      </c>
      <c r="C376" t="s">
        <v>54</v>
      </c>
      <c r="D376" t="s">
        <v>357</v>
      </c>
      <c r="E376" t="s">
        <v>178</v>
      </c>
      <c r="F376" t="s">
        <v>33</v>
      </c>
      <c r="G376">
        <v>23</v>
      </c>
    </row>
    <row r="377" spans="1:7" x14ac:dyDescent="0.2">
      <c r="A377" t="s">
        <v>488</v>
      </c>
      <c r="B377">
        <v>1439</v>
      </c>
      <c r="C377" t="s">
        <v>54</v>
      </c>
      <c r="D377" t="s">
        <v>406</v>
      </c>
      <c r="E377" t="s">
        <v>239</v>
      </c>
      <c r="F377" t="s">
        <v>62</v>
      </c>
      <c r="G377">
        <v>5</v>
      </c>
    </row>
    <row r="378" spans="1:7" x14ac:dyDescent="0.2">
      <c r="A378" t="s">
        <v>488</v>
      </c>
      <c r="B378">
        <v>1463</v>
      </c>
      <c r="C378" t="s">
        <v>54</v>
      </c>
      <c r="D378" t="s">
        <v>406</v>
      </c>
      <c r="E378" t="s">
        <v>239</v>
      </c>
      <c r="F378" t="s">
        <v>245</v>
      </c>
      <c r="G378">
        <v>4</v>
      </c>
    </row>
    <row r="379" spans="1:7" x14ac:dyDescent="0.2">
      <c r="A379" t="s">
        <v>488</v>
      </c>
      <c r="B379">
        <v>2059</v>
      </c>
      <c r="C379" t="s">
        <v>54</v>
      </c>
      <c r="D379" t="s">
        <v>406</v>
      </c>
      <c r="E379" t="s">
        <v>239</v>
      </c>
      <c r="F379" t="s">
        <v>500</v>
      </c>
      <c r="G379">
        <v>25</v>
      </c>
    </row>
    <row r="380" spans="1:7" x14ac:dyDescent="0.2">
      <c r="A380" t="s">
        <v>488</v>
      </c>
      <c r="B380">
        <v>1440</v>
      </c>
      <c r="C380" t="s">
        <v>54</v>
      </c>
      <c r="D380" t="s">
        <v>407</v>
      </c>
      <c r="E380" t="s">
        <v>240</v>
      </c>
      <c r="F380" t="s">
        <v>70</v>
      </c>
      <c r="G380">
        <v>14</v>
      </c>
    </row>
    <row r="381" spans="1:7" x14ac:dyDescent="0.2">
      <c r="A381" t="s">
        <v>488</v>
      </c>
      <c r="B381">
        <v>1457</v>
      </c>
      <c r="C381" t="s">
        <v>54</v>
      </c>
      <c r="D381" t="s">
        <v>407</v>
      </c>
      <c r="E381" t="s">
        <v>240</v>
      </c>
      <c r="F381" t="s">
        <v>33</v>
      </c>
      <c r="G381">
        <v>9</v>
      </c>
    </row>
    <row r="382" spans="1:7" x14ac:dyDescent="0.2">
      <c r="A382" t="s">
        <v>488</v>
      </c>
      <c r="B382">
        <v>1458</v>
      </c>
      <c r="C382" t="s">
        <v>54</v>
      </c>
      <c r="D382" t="s">
        <v>407</v>
      </c>
      <c r="E382" t="s">
        <v>240</v>
      </c>
      <c r="F382" t="s">
        <v>78</v>
      </c>
      <c r="G382">
        <v>16</v>
      </c>
    </row>
    <row r="383" spans="1:7" x14ac:dyDescent="0.2">
      <c r="A383" t="s">
        <v>488</v>
      </c>
      <c r="B383">
        <v>2073</v>
      </c>
      <c r="C383" t="s">
        <v>54</v>
      </c>
      <c r="D383" t="s">
        <v>407</v>
      </c>
      <c r="E383" t="s">
        <v>240</v>
      </c>
      <c r="F383" t="s">
        <v>79</v>
      </c>
      <c r="G383">
        <v>1</v>
      </c>
    </row>
    <row r="384" spans="1:7" x14ac:dyDescent="0.2">
      <c r="A384" t="s">
        <v>488</v>
      </c>
      <c r="B384">
        <v>2083</v>
      </c>
      <c r="C384" t="s">
        <v>54</v>
      </c>
      <c r="D384" t="s">
        <v>407</v>
      </c>
      <c r="E384" t="s">
        <v>240</v>
      </c>
      <c r="F384" t="s">
        <v>14</v>
      </c>
      <c r="G384">
        <v>1</v>
      </c>
    </row>
    <row r="385" spans="1:7" x14ac:dyDescent="0.2">
      <c r="A385" t="s">
        <v>488</v>
      </c>
      <c r="B385">
        <v>2074</v>
      </c>
      <c r="C385" t="s">
        <v>54</v>
      </c>
      <c r="D385" t="s">
        <v>566</v>
      </c>
      <c r="E385" t="s">
        <v>451</v>
      </c>
      <c r="F385" t="s">
        <v>70</v>
      </c>
      <c r="G385">
        <v>1</v>
      </c>
    </row>
    <row r="386" spans="1:7" x14ac:dyDescent="0.2">
      <c r="A386" t="s">
        <v>488</v>
      </c>
      <c r="B386">
        <v>2095</v>
      </c>
      <c r="C386" t="s">
        <v>60</v>
      </c>
      <c r="D386" t="s">
        <v>283</v>
      </c>
      <c r="E386" t="s">
        <v>61</v>
      </c>
      <c r="F386" t="s">
        <v>70</v>
      </c>
      <c r="G386">
        <v>2</v>
      </c>
    </row>
    <row r="387" spans="1:7" x14ac:dyDescent="0.2">
      <c r="A387" t="s">
        <v>488</v>
      </c>
      <c r="B387">
        <v>2011</v>
      </c>
      <c r="C387" t="s">
        <v>227</v>
      </c>
      <c r="D387" t="s">
        <v>611</v>
      </c>
      <c r="E387" t="s">
        <v>612</v>
      </c>
      <c r="F387" t="s">
        <v>613</v>
      </c>
      <c r="G387">
        <v>6</v>
      </c>
    </row>
    <row r="388" spans="1:7" x14ac:dyDescent="0.2">
      <c r="A388" t="s">
        <v>488</v>
      </c>
      <c r="B388">
        <v>2012</v>
      </c>
      <c r="C388" t="s">
        <v>227</v>
      </c>
      <c r="D388" t="s">
        <v>579</v>
      </c>
      <c r="E388" t="s">
        <v>580</v>
      </c>
      <c r="F388" t="s">
        <v>581</v>
      </c>
      <c r="G388">
        <v>2</v>
      </c>
    </row>
    <row r="389" spans="1:7" x14ac:dyDescent="0.2">
      <c r="A389" t="s">
        <v>488</v>
      </c>
      <c r="B389">
        <v>2013</v>
      </c>
      <c r="C389" t="s">
        <v>227</v>
      </c>
      <c r="D389" t="s">
        <v>340</v>
      </c>
      <c r="E389" t="s">
        <v>582</v>
      </c>
      <c r="F389" t="s">
        <v>581</v>
      </c>
      <c r="G389">
        <v>2</v>
      </c>
    </row>
    <row r="390" spans="1:7" x14ac:dyDescent="0.2">
      <c r="A390" t="s">
        <v>488</v>
      </c>
      <c r="B390">
        <v>2014</v>
      </c>
      <c r="C390" t="s">
        <v>227</v>
      </c>
      <c r="D390" t="s">
        <v>409</v>
      </c>
      <c r="E390" t="s">
        <v>567</v>
      </c>
      <c r="F390" t="s">
        <v>568</v>
      </c>
      <c r="G390">
        <v>13</v>
      </c>
    </row>
    <row r="391" spans="1:7" x14ac:dyDescent="0.2">
      <c r="A391" t="s">
        <v>488</v>
      </c>
      <c r="B391">
        <v>2017</v>
      </c>
      <c r="C391" t="s">
        <v>227</v>
      </c>
      <c r="D391" t="s">
        <v>415</v>
      </c>
      <c r="E391" t="s">
        <v>569</v>
      </c>
      <c r="F391" t="s">
        <v>568</v>
      </c>
      <c r="G391">
        <v>13</v>
      </c>
    </row>
    <row r="392" spans="1:7" x14ac:dyDescent="0.2">
      <c r="A392" t="s">
        <v>488</v>
      </c>
      <c r="B392">
        <v>2018</v>
      </c>
      <c r="C392" t="s">
        <v>227</v>
      </c>
      <c r="D392" t="s">
        <v>300</v>
      </c>
      <c r="E392" t="s">
        <v>645</v>
      </c>
      <c r="F392" t="s">
        <v>613</v>
      </c>
      <c r="G392">
        <v>6</v>
      </c>
    </row>
    <row r="393" spans="1:7" x14ac:dyDescent="0.2">
      <c r="A393" t="s">
        <v>488</v>
      </c>
      <c r="B393">
        <v>1258</v>
      </c>
      <c r="C393" t="s">
        <v>130</v>
      </c>
      <c r="D393" t="s">
        <v>283</v>
      </c>
      <c r="E393" t="s">
        <v>172</v>
      </c>
      <c r="F393" t="s">
        <v>70</v>
      </c>
      <c r="G393">
        <v>15</v>
      </c>
    </row>
    <row r="394" spans="1:7" x14ac:dyDescent="0.2">
      <c r="A394" t="s">
        <v>488</v>
      </c>
      <c r="B394">
        <v>1361</v>
      </c>
      <c r="C394" t="s">
        <v>130</v>
      </c>
      <c r="D394" t="s">
        <v>283</v>
      </c>
      <c r="E394" t="s">
        <v>172</v>
      </c>
      <c r="F394" t="s">
        <v>33</v>
      </c>
      <c r="G394">
        <v>1</v>
      </c>
    </row>
    <row r="395" spans="1:7" x14ac:dyDescent="0.2">
      <c r="A395" t="s">
        <v>488</v>
      </c>
      <c r="B395">
        <v>1144</v>
      </c>
      <c r="C395" t="s">
        <v>130</v>
      </c>
      <c r="D395" t="s">
        <v>323</v>
      </c>
      <c r="E395" t="s">
        <v>131</v>
      </c>
      <c r="F395" t="s">
        <v>70</v>
      </c>
      <c r="G395">
        <v>4</v>
      </c>
    </row>
    <row r="396" spans="1:7" x14ac:dyDescent="0.2">
      <c r="A396" t="s">
        <v>488</v>
      </c>
      <c r="B396">
        <v>2141</v>
      </c>
      <c r="C396" t="s">
        <v>130</v>
      </c>
      <c r="D396" t="s">
        <v>636</v>
      </c>
      <c r="E396" t="s">
        <v>132</v>
      </c>
      <c r="F396" t="s">
        <v>33</v>
      </c>
      <c r="G396">
        <v>1</v>
      </c>
    </row>
    <row r="397" spans="1:7" x14ac:dyDescent="0.2">
      <c r="A397" t="s">
        <v>488</v>
      </c>
      <c r="B397">
        <v>2152</v>
      </c>
      <c r="C397" t="s">
        <v>130</v>
      </c>
      <c r="D397" t="s">
        <v>636</v>
      </c>
      <c r="E397" t="s">
        <v>132</v>
      </c>
      <c r="F397" t="s">
        <v>78</v>
      </c>
      <c r="G397">
        <v>1</v>
      </c>
    </row>
    <row r="398" spans="1:7" x14ac:dyDescent="0.2">
      <c r="A398" t="s">
        <v>488</v>
      </c>
      <c r="B398">
        <v>1203</v>
      </c>
      <c r="C398" t="s">
        <v>142</v>
      </c>
      <c r="D398" t="s">
        <v>329</v>
      </c>
      <c r="E398" t="s">
        <v>143</v>
      </c>
      <c r="F398" t="s">
        <v>17</v>
      </c>
      <c r="G398">
        <v>20</v>
      </c>
    </row>
    <row r="399" spans="1:7" x14ac:dyDescent="0.2">
      <c r="A399" t="s">
        <v>488</v>
      </c>
      <c r="B399">
        <v>1204</v>
      </c>
      <c r="C399" t="s">
        <v>142</v>
      </c>
      <c r="D399" t="s">
        <v>330</v>
      </c>
      <c r="E399" t="s">
        <v>144</v>
      </c>
      <c r="F399" t="s">
        <v>17</v>
      </c>
      <c r="G399">
        <v>20</v>
      </c>
    </row>
    <row r="400" spans="1:7" x14ac:dyDescent="0.2">
      <c r="A400" t="s">
        <v>488</v>
      </c>
      <c r="B400">
        <v>1205</v>
      </c>
      <c r="C400" t="s">
        <v>142</v>
      </c>
      <c r="D400" t="s">
        <v>331</v>
      </c>
      <c r="E400" t="s">
        <v>145</v>
      </c>
      <c r="F400" t="s">
        <v>70</v>
      </c>
      <c r="G400">
        <v>19</v>
      </c>
    </row>
    <row r="401" spans="1:7" x14ac:dyDescent="0.2">
      <c r="A401" t="s">
        <v>488</v>
      </c>
      <c r="B401">
        <v>1206</v>
      </c>
      <c r="C401" t="s">
        <v>142</v>
      </c>
      <c r="D401" t="s">
        <v>332</v>
      </c>
      <c r="E401" t="s">
        <v>146</v>
      </c>
      <c r="F401" t="s">
        <v>70</v>
      </c>
      <c r="G401">
        <v>19</v>
      </c>
    </row>
    <row r="402" spans="1:7" x14ac:dyDescent="0.2">
      <c r="A402" t="s">
        <v>488</v>
      </c>
      <c r="B402">
        <v>1149</v>
      </c>
      <c r="C402" t="s">
        <v>133</v>
      </c>
      <c r="D402" t="s">
        <v>301</v>
      </c>
      <c r="E402" t="s">
        <v>134</v>
      </c>
      <c r="F402" t="s">
        <v>70</v>
      </c>
      <c r="G402">
        <v>5</v>
      </c>
    </row>
    <row r="403" spans="1:7" x14ac:dyDescent="0.2">
      <c r="A403" t="s">
        <v>488</v>
      </c>
      <c r="B403">
        <v>2082</v>
      </c>
      <c r="C403" t="s">
        <v>133</v>
      </c>
      <c r="D403" t="s">
        <v>432</v>
      </c>
      <c r="E403" t="s">
        <v>135</v>
      </c>
      <c r="F403" t="s">
        <v>70</v>
      </c>
      <c r="G403">
        <v>1</v>
      </c>
    </row>
    <row r="404" spans="1:7" x14ac:dyDescent="0.2">
      <c r="A404" t="s">
        <v>488</v>
      </c>
      <c r="B404">
        <v>1252</v>
      </c>
      <c r="C404" t="s">
        <v>133</v>
      </c>
      <c r="D404" t="s">
        <v>351</v>
      </c>
      <c r="E404" t="s">
        <v>171</v>
      </c>
      <c r="F404" t="s">
        <v>70</v>
      </c>
      <c r="G404">
        <v>5</v>
      </c>
    </row>
    <row r="405" spans="1:7" x14ac:dyDescent="0.2">
      <c r="A405" t="s">
        <v>488</v>
      </c>
      <c r="B405">
        <v>1357</v>
      </c>
      <c r="C405" t="s">
        <v>133</v>
      </c>
      <c r="D405" t="s">
        <v>351</v>
      </c>
      <c r="E405" t="s">
        <v>171</v>
      </c>
      <c r="F405" t="s">
        <v>33</v>
      </c>
      <c r="G405">
        <v>5</v>
      </c>
    </row>
    <row r="406" spans="1:7" x14ac:dyDescent="0.2">
      <c r="A406" t="s">
        <v>488</v>
      </c>
      <c r="B406">
        <v>1358</v>
      </c>
      <c r="C406" t="s">
        <v>133</v>
      </c>
      <c r="D406" t="s">
        <v>351</v>
      </c>
      <c r="E406" t="s">
        <v>171</v>
      </c>
      <c r="F406" t="s">
        <v>78</v>
      </c>
      <c r="G406">
        <v>5</v>
      </c>
    </row>
    <row r="407" spans="1:7" x14ac:dyDescent="0.2">
      <c r="A407" t="s">
        <v>488</v>
      </c>
      <c r="B407">
        <v>1359</v>
      </c>
      <c r="C407" t="s">
        <v>133</v>
      </c>
      <c r="D407" t="s">
        <v>351</v>
      </c>
      <c r="E407" t="s">
        <v>171</v>
      </c>
      <c r="F407" t="s">
        <v>79</v>
      </c>
      <c r="G407">
        <v>5</v>
      </c>
    </row>
    <row r="408" spans="1:7" x14ac:dyDescent="0.2">
      <c r="A408" t="s">
        <v>488</v>
      </c>
      <c r="B408">
        <v>1398</v>
      </c>
      <c r="C408" t="s">
        <v>133</v>
      </c>
      <c r="D408" t="s">
        <v>351</v>
      </c>
      <c r="E408" t="s">
        <v>171</v>
      </c>
      <c r="F408" t="s">
        <v>14</v>
      </c>
      <c r="G408">
        <v>3</v>
      </c>
    </row>
    <row r="409" spans="1:7" x14ac:dyDescent="0.2">
      <c r="A409" t="s">
        <v>488</v>
      </c>
      <c r="B409">
        <v>1243</v>
      </c>
      <c r="C409" t="s">
        <v>154</v>
      </c>
      <c r="D409" t="s">
        <v>323</v>
      </c>
      <c r="E409" t="s">
        <v>440</v>
      </c>
      <c r="F409" t="s">
        <v>9</v>
      </c>
      <c r="G409">
        <v>20</v>
      </c>
    </row>
    <row r="410" spans="1:7" x14ac:dyDescent="0.2">
      <c r="A410" t="s">
        <v>488</v>
      </c>
      <c r="B410">
        <v>1231</v>
      </c>
      <c r="C410" t="s">
        <v>154</v>
      </c>
      <c r="D410" t="s">
        <v>340</v>
      </c>
      <c r="E410" t="s">
        <v>156</v>
      </c>
      <c r="F410" t="s">
        <v>9</v>
      </c>
      <c r="G410">
        <v>20</v>
      </c>
    </row>
    <row r="411" spans="1:7" x14ac:dyDescent="0.2">
      <c r="A411" t="s">
        <v>488</v>
      </c>
      <c r="B411">
        <v>1943</v>
      </c>
      <c r="C411" t="s">
        <v>154</v>
      </c>
      <c r="D411" t="s">
        <v>467</v>
      </c>
      <c r="E411" t="s">
        <v>507</v>
      </c>
      <c r="F411" t="s">
        <v>9</v>
      </c>
      <c r="G411">
        <v>12</v>
      </c>
    </row>
    <row r="412" spans="1:7" x14ac:dyDescent="0.2">
      <c r="A412" t="s">
        <v>488</v>
      </c>
      <c r="B412">
        <v>1944</v>
      </c>
      <c r="C412" t="s">
        <v>154</v>
      </c>
      <c r="D412" t="s">
        <v>467</v>
      </c>
      <c r="E412" t="s">
        <v>507</v>
      </c>
      <c r="F412" t="s">
        <v>35</v>
      </c>
      <c r="G412">
        <v>13</v>
      </c>
    </row>
    <row r="413" spans="1:7" x14ac:dyDescent="0.2">
      <c r="A413" t="s">
        <v>488</v>
      </c>
      <c r="B413">
        <v>1410</v>
      </c>
      <c r="C413" t="s">
        <v>154</v>
      </c>
      <c r="D413" t="s">
        <v>312</v>
      </c>
      <c r="E413" t="s">
        <v>443</v>
      </c>
      <c r="F413" t="s">
        <v>9</v>
      </c>
      <c r="G413">
        <v>12</v>
      </c>
    </row>
    <row r="414" spans="1:7" x14ac:dyDescent="0.2">
      <c r="A414" t="s">
        <v>488</v>
      </c>
      <c r="B414">
        <v>1942</v>
      </c>
      <c r="C414" t="s">
        <v>154</v>
      </c>
      <c r="D414" t="s">
        <v>312</v>
      </c>
      <c r="E414" t="s">
        <v>443</v>
      </c>
      <c r="F414" t="s">
        <v>35</v>
      </c>
      <c r="G414">
        <v>11</v>
      </c>
    </row>
    <row r="415" spans="1:7" x14ac:dyDescent="0.2">
      <c r="A415" t="s">
        <v>488</v>
      </c>
      <c r="B415">
        <v>1708</v>
      </c>
      <c r="C415" t="s">
        <v>154</v>
      </c>
      <c r="D415" t="s">
        <v>398</v>
      </c>
      <c r="E415" t="s">
        <v>248</v>
      </c>
      <c r="F415" t="s">
        <v>9</v>
      </c>
      <c r="G415">
        <v>10</v>
      </c>
    </row>
    <row r="416" spans="1:7" x14ac:dyDescent="0.2">
      <c r="A416" t="s">
        <v>488</v>
      </c>
      <c r="B416">
        <v>1709</v>
      </c>
      <c r="C416" t="s">
        <v>154</v>
      </c>
      <c r="D416" t="s">
        <v>398</v>
      </c>
      <c r="E416" t="s">
        <v>248</v>
      </c>
      <c r="F416" t="s">
        <v>35</v>
      </c>
      <c r="G416">
        <v>1</v>
      </c>
    </row>
    <row r="417" spans="1:7" x14ac:dyDescent="0.2">
      <c r="A417" t="s">
        <v>488</v>
      </c>
      <c r="B417">
        <v>2106</v>
      </c>
      <c r="C417" t="s">
        <v>154</v>
      </c>
      <c r="D417" t="s">
        <v>428</v>
      </c>
      <c r="E417" t="s">
        <v>578</v>
      </c>
      <c r="F417" t="s">
        <v>9</v>
      </c>
      <c r="G417">
        <v>1</v>
      </c>
    </row>
    <row r="418" spans="1:7" x14ac:dyDescent="0.2">
      <c r="A418" t="s">
        <v>488</v>
      </c>
      <c r="B418">
        <v>1411</v>
      </c>
      <c r="C418" t="s">
        <v>154</v>
      </c>
      <c r="D418" t="s">
        <v>394</v>
      </c>
      <c r="E418" t="s">
        <v>231</v>
      </c>
      <c r="F418" t="s">
        <v>9</v>
      </c>
      <c r="G418">
        <v>16</v>
      </c>
    </row>
    <row r="419" spans="1:7" x14ac:dyDescent="0.2">
      <c r="A419" t="s">
        <v>488</v>
      </c>
      <c r="B419">
        <v>1412</v>
      </c>
      <c r="C419" t="s">
        <v>154</v>
      </c>
      <c r="D419" t="s">
        <v>395</v>
      </c>
      <c r="E419" t="s">
        <v>232</v>
      </c>
      <c r="F419" t="s">
        <v>9</v>
      </c>
      <c r="G419">
        <v>16</v>
      </c>
    </row>
    <row r="420" spans="1:7" x14ac:dyDescent="0.2">
      <c r="A420" t="s">
        <v>488</v>
      </c>
      <c r="B420">
        <v>1606</v>
      </c>
      <c r="C420" t="s">
        <v>154</v>
      </c>
      <c r="D420" t="s">
        <v>479</v>
      </c>
      <c r="E420" t="s">
        <v>450</v>
      </c>
      <c r="F420" t="s">
        <v>9</v>
      </c>
      <c r="G420">
        <v>10</v>
      </c>
    </row>
    <row r="421" spans="1:7" x14ac:dyDescent="0.2">
      <c r="A421" t="s">
        <v>488</v>
      </c>
      <c r="B421">
        <v>1946</v>
      </c>
      <c r="C421" t="s">
        <v>154</v>
      </c>
      <c r="D421" t="s">
        <v>570</v>
      </c>
      <c r="E421" t="s">
        <v>508</v>
      </c>
      <c r="F421" t="s">
        <v>9</v>
      </c>
      <c r="G421">
        <v>8</v>
      </c>
    </row>
    <row r="422" spans="1:7" x14ac:dyDescent="0.2">
      <c r="A422" t="s">
        <v>488</v>
      </c>
      <c r="B422">
        <v>1947</v>
      </c>
      <c r="C422" t="s">
        <v>154</v>
      </c>
      <c r="D422" t="s">
        <v>571</v>
      </c>
      <c r="E422" t="s">
        <v>509</v>
      </c>
      <c r="F422" t="s">
        <v>9</v>
      </c>
      <c r="G422">
        <v>7</v>
      </c>
    </row>
    <row r="423" spans="1:7" x14ac:dyDescent="0.2">
      <c r="A423" t="s">
        <v>488</v>
      </c>
      <c r="B423">
        <v>1615</v>
      </c>
      <c r="C423" t="s">
        <v>154</v>
      </c>
      <c r="D423" t="s">
        <v>480</v>
      </c>
      <c r="E423" t="s">
        <v>452</v>
      </c>
      <c r="F423" t="s">
        <v>9</v>
      </c>
      <c r="G423">
        <v>10</v>
      </c>
    </row>
    <row r="424" spans="1:7" x14ac:dyDescent="0.2">
      <c r="A424" t="s">
        <v>488</v>
      </c>
      <c r="B424">
        <v>2052</v>
      </c>
      <c r="C424" t="s">
        <v>154</v>
      </c>
      <c r="D424" t="s">
        <v>572</v>
      </c>
      <c r="E424" t="s">
        <v>523</v>
      </c>
      <c r="F424" t="s">
        <v>4</v>
      </c>
      <c r="G424">
        <v>10</v>
      </c>
    </row>
    <row r="425" spans="1:7" x14ac:dyDescent="0.2">
      <c r="A425" t="s">
        <v>488</v>
      </c>
      <c r="B425">
        <v>1948</v>
      </c>
      <c r="C425" t="s">
        <v>154</v>
      </c>
      <c r="D425" t="s">
        <v>573</v>
      </c>
      <c r="E425" t="s">
        <v>510</v>
      </c>
      <c r="F425" t="s">
        <v>9</v>
      </c>
      <c r="G425">
        <v>1</v>
      </c>
    </row>
    <row r="426" spans="1:7" x14ac:dyDescent="0.2">
      <c r="A426" t="s">
        <v>488</v>
      </c>
      <c r="B426">
        <v>1395</v>
      </c>
      <c r="C426" t="s">
        <v>50</v>
      </c>
      <c r="D426" t="s">
        <v>294</v>
      </c>
      <c r="E426" t="s">
        <v>190</v>
      </c>
      <c r="F426" t="s">
        <v>226</v>
      </c>
      <c r="G426">
        <v>5</v>
      </c>
    </row>
    <row r="427" spans="1:7" x14ac:dyDescent="0.2">
      <c r="A427" t="s">
        <v>488</v>
      </c>
      <c r="B427">
        <v>1305</v>
      </c>
      <c r="C427" t="s">
        <v>50</v>
      </c>
      <c r="D427" t="s">
        <v>294</v>
      </c>
      <c r="E427" t="s">
        <v>190</v>
      </c>
      <c r="F427" t="s">
        <v>69</v>
      </c>
      <c r="G427">
        <v>30</v>
      </c>
    </row>
    <row r="428" spans="1:7" x14ac:dyDescent="0.2">
      <c r="A428" t="s">
        <v>488</v>
      </c>
      <c r="B428">
        <v>1891</v>
      </c>
      <c r="C428" t="s">
        <v>50</v>
      </c>
      <c r="D428" t="s">
        <v>574</v>
      </c>
      <c r="E428" t="s">
        <v>496</v>
      </c>
      <c r="F428" t="s">
        <v>9</v>
      </c>
      <c r="G428">
        <v>16</v>
      </c>
    </row>
    <row r="429" spans="1:7" x14ac:dyDescent="0.2">
      <c r="A429" t="s">
        <v>488</v>
      </c>
      <c r="B429">
        <v>1892</v>
      </c>
      <c r="C429" t="s">
        <v>50</v>
      </c>
      <c r="D429" t="s">
        <v>530</v>
      </c>
      <c r="E429" t="s">
        <v>497</v>
      </c>
      <c r="F429" t="s">
        <v>9</v>
      </c>
      <c r="G429">
        <v>30</v>
      </c>
    </row>
    <row r="430" spans="1:7" x14ac:dyDescent="0.2">
      <c r="A430" t="s">
        <v>488</v>
      </c>
      <c r="B430">
        <v>1450</v>
      </c>
      <c r="C430" t="s">
        <v>50</v>
      </c>
      <c r="D430" t="s">
        <v>296</v>
      </c>
      <c r="E430" t="s">
        <v>242</v>
      </c>
      <c r="F430" t="s">
        <v>69</v>
      </c>
      <c r="G430">
        <v>30</v>
      </c>
    </row>
    <row r="431" spans="1:7" x14ac:dyDescent="0.2">
      <c r="A431" t="s">
        <v>488</v>
      </c>
      <c r="B431">
        <v>2072</v>
      </c>
      <c r="C431" t="s">
        <v>50</v>
      </c>
      <c r="D431" t="s">
        <v>418</v>
      </c>
      <c r="E431" t="s">
        <v>246</v>
      </c>
      <c r="F431" t="s">
        <v>17</v>
      </c>
      <c r="G431">
        <v>1</v>
      </c>
    </row>
    <row r="432" spans="1:7" x14ac:dyDescent="0.2">
      <c r="A432" t="s">
        <v>488</v>
      </c>
      <c r="B432">
        <v>2098</v>
      </c>
      <c r="C432" t="s">
        <v>50</v>
      </c>
      <c r="D432" t="s">
        <v>283</v>
      </c>
      <c r="E432" t="s">
        <v>483</v>
      </c>
      <c r="F432" t="s">
        <v>33</v>
      </c>
      <c r="G432">
        <v>1</v>
      </c>
    </row>
    <row r="433" spans="1:7" x14ac:dyDescent="0.2">
      <c r="A433" t="s">
        <v>488</v>
      </c>
      <c r="B433">
        <v>1386</v>
      </c>
      <c r="C433" t="s">
        <v>224</v>
      </c>
      <c r="D433" t="s">
        <v>289</v>
      </c>
      <c r="E433" t="s">
        <v>225</v>
      </c>
      <c r="F433" t="s">
        <v>69</v>
      </c>
      <c r="G433">
        <v>19</v>
      </c>
    </row>
    <row r="434" spans="1:7" x14ac:dyDescent="0.2">
      <c r="A434" t="s">
        <v>488</v>
      </c>
      <c r="B434">
        <v>2040</v>
      </c>
      <c r="C434" t="s">
        <v>224</v>
      </c>
      <c r="D434" t="s">
        <v>477</v>
      </c>
      <c r="E434" t="s">
        <v>520</v>
      </c>
      <c r="F434" t="s">
        <v>9</v>
      </c>
      <c r="G434">
        <v>23</v>
      </c>
    </row>
    <row r="435" spans="1:7" x14ac:dyDescent="0.2">
      <c r="A435" t="s">
        <v>488</v>
      </c>
      <c r="B435">
        <v>1441</v>
      </c>
      <c r="C435" t="s">
        <v>42</v>
      </c>
      <c r="D435" t="s">
        <v>329</v>
      </c>
      <c r="E435" t="s">
        <v>43</v>
      </c>
      <c r="F435" t="s">
        <v>69</v>
      </c>
      <c r="G435">
        <v>21</v>
      </c>
    </row>
    <row r="436" spans="1:7" x14ac:dyDescent="0.2">
      <c r="A436" t="s">
        <v>488</v>
      </c>
      <c r="B436">
        <v>1782</v>
      </c>
      <c r="C436" t="s">
        <v>42</v>
      </c>
      <c r="D436" t="s">
        <v>329</v>
      </c>
      <c r="E436" t="s">
        <v>43</v>
      </c>
      <c r="F436" t="s">
        <v>153</v>
      </c>
      <c r="G436">
        <v>16</v>
      </c>
    </row>
    <row r="437" spans="1:7" x14ac:dyDescent="0.2">
      <c r="A437" t="s">
        <v>488</v>
      </c>
      <c r="B437">
        <v>1391</v>
      </c>
      <c r="C437" t="s">
        <v>39</v>
      </c>
      <c r="D437" t="s">
        <v>350</v>
      </c>
      <c r="E437" t="s">
        <v>169</v>
      </c>
      <c r="F437" t="s">
        <v>70</v>
      </c>
      <c r="G437">
        <v>4</v>
      </c>
    </row>
    <row r="438" spans="1:7" x14ac:dyDescent="0.2">
      <c r="A438" t="s">
        <v>488</v>
      </c>
      <c r="B438">
        <v>1250</v>
      </c>
      <c r="C438" t="s">
        <v>39</v>
      </c>
      <c r="D438" t="s">
        <v>350</v>
      </c>
      <c r="E438" t="s">
        <v>169</v>
      </c>
      <c r="F438" t="s">
        <v>33</v>
      </c>
      <c r="G438">
        <v>3</v>
      </c>
    </row>
    <row r="439" spans="1:7" x14ac:dyDescent="0.2">
      <c r="A439" t="s">
        <v>488</v>
      </c>
      <c r="B439">
        <v>1392</v>
      </c>
      <c r="C439" t="s">
        <v>39</v>
      </c>
      <c r="D439" t="s">
        <v>350</v>
      </c>
      <c r="E439" t="s">
        <v>169</v>
      </c>
      <c r="F439" t="s">
        <v>78</v>
      </c>
      <c r="G439">
        <v>3</v>
      </c>
    </row>
    <row r="440" spans="1:7" x14ac:dyDescent="0.2">
      <c r="A440" t="s">
        <v>488</v>
      </c>
      <c r="B440">
        <v>1442</v>
      </c>
      <c r="C440" t="s">
        <v>39</v>
      </c>
      <c r="D440" t="s">
        <v>350</v>
      </c>
      <c r="E440" t="s">
        <v>169</v>
      </c>
      <c r="F440" t="s">
        <v>79</v>
      </c>
      <c r="G440">
        <v>2</v>
      </c>
    </row>
    <row r="441" spans="1:7" x14ac:dyDescent="0.2">
      <c r="A441" t="s">
        <v>488</v>
      </c>
      <c r="B441">
        <v>1405</v>
      </c>
      <c r="C441" t="s">
        <v>228</v>
      </c>
      <c r="D441" t="s">
        <v>393</v>
      </c>
      <c r="E441" t="s">
        <v>229</v>
      </c>
      <c r="F441" t="s">
        <v>70</v>
      </c>
      <c r="G441">
        <v>9</v>
      </c>
    </row>
    <row r="442" spans="1:7" x14ac:dyDescent="0.2">
      <c r="A442" t="s">
        <v>488</v>
      </c>
      <c r="B442">
        <v>1447</v>
      </c>
      <c r="C442" t="s">
        <v>228</v>
      </c>
      <c r="D442" t="s">
        <v>393</v>
      </c>
      <c r="E442" t="s">
        <v>229</v>
      </c>
      <c r="F442" t="s">
        <v>9</v>
      </c>
      <c r="G442">
        <v>28</v>
      </c>
    </row>
    <row r="443" spans="1:7" x14ac:dyDescent="0.2">
      <c r="A443" t="s">
        <v>488</v>
      </c>
      <c r="B443">
        <v>1448</v>
      </c>
      <c r="C443" t="s">
        <v>228</v>
      </c>
      <c r="D443" t="s">
        <v>393</v>
      </c>
      <c r="E443" t="s">
        <v>229</v>
      </c>
      <c r="F443" t="s">
        <v>69</v>
      </c>
      <c r="G443">
        <v>28</v>
      </c>
    </row>
    <row r="444" spans="1:7" x14ac:dyDescent="0.2">
      <c r="A444" t="s">
        <v>488</v>
      </c>
      <c r="B444">
        <v>1449</v>
      </c>
      <c r="C444" t="s">
        <v>228</v>
      </c>
      <c r="D444" t="s">
        <v>393</v>
      </c>
      <c r="E444" t="s">
        <v>229</v>
      </c>
      <c r="F444" t="s">
        <v>183</v>
      </c>
      <c r="G444">
        <v>29</v>
      </c>
    </row>
    <row r="445" spans="1:7" x14ac:dyDescent="0.2">
      <c r="A445" t="s">
        <v>488</v>
      </c>
      <c r="B445">
        <v>1153</v>
      </c>
      <c r="C445" t="s">
        <v>37</v>
      </c>
      <c r="D445" t="s">
        <v>294</v>
      </c>
      <c r="E445" t="s">
        <v>38</v>
      </c>
      <c r="F445" t="s">
        <v>9</v>
      </c>
      <c r="G445">
        <v>30</v>
      </c>
    </row>
    <row r="446" spans="1:7" x14ac:dyDescent="0.2">
      <c r="A446" t="s">
        <v>488</v>
      </c>
      <c r="B446">
        <v>1424</v>
      </c>
      <c r="C446" t="s">
        <v>37</v>
      </c>
      <c r="D446" t="s">
        <v>294</v>
      </c>
      <c r="E446" t="s">
        <v>38</v>
      </c>
      <c r="F446" t="s">
        <v>69</v>
      </c>
      <c r="G446">
        <v>30</v>
      </c>
    </row>
    <row r="447" spans="1:7" x14ac:dyDescent="0.2">
      <c r="A447" t="s">
        <v>488</v>
      </c>
      <c r="B447">
        <v>1595</v>
      </c>
      <c r="C447" t="s">
        <v>37</v>
      </c>
      <c r="D447" t="s">
        <v>294</v>
      </c>
      <c r="E447" t="s">
        <v>38</v>
      </c>
      <c r="F447" t="s">
        <v>153</v>
      </c>
      <c r="G447">
        <v>30</v>
      </c>
    </row>
    <row r="448" spans="1:7" x14ac:dyDescent="0.2">
      <c r="A448" t="s">
        <v>488</v>
      </c>
      <c r="B448">
        <v>1466</v>
      </c>
      <c r="C448" t="s">
        <v>619</v>
      </c>
      <c r="D448" t="s">
        <v>359</v>
      </c>
      <c r="E448" t="s">
        <v>620</v>
      </c>
      <c r="F448" t="s">
        <v>621</v>
      </c>
      <c r="G448">
        <v>1</v>
      </c>
    </row>
    <row r="449" spans="1:7" x14ac:dyDescent="0.2">
      <c r="A449" t="s">
        <v>488</v>
      </c>
      <c r="B449">
        <v>1467</v>
      </c>
      <c r="C449" t="s">
        <v>619</v>
      </c>
      <c r="D449" t="s">
        <v>359</v>
      </c>
      <c r="E449" t="s">
        <v>620</v>
      </c>
      <c r="F449" t="s">
        <v>622</v>
      </c>
      <c r="G449">
        <v>11</v>
      </c>
    </row>
    <row r="450" spans="1:7" x14ac:dyDescent="0.2">
      <c r="A450" t="s">
        <v>488</v>
      </c>
      <c r="B450">
        <v>1468</v>
      </c>
      <c r="C450" t="s">
        <v>619</v>
      </c>
      <c r="D450" t="s">
        <v>359</v>
      </c>
      <c r="E450" t="s">
        <v>620</v>
      </c>
      <c r="F450" t="s">
        <v>637</v>
      </c>
      <c r="G450">
        <v>1</v>
      </c>
    </row>
    <row r="451" spans="1:7" x14ac:dyDescent="0.2">
      <c r="A451" t="s">
        <v>488</v>
      </c>
      <c r="B451">
        <v>1469</v>
      </c>
      <c r="C451" t="s">
        <v>619</v>
      </c>
      <c r="D451" t="s">
        <v>359</v>
      </c>
      <c r="E451" t="s">
        <v>620</v>
      </c>
      <c r="F451" t="s">
        <v>672</v>
      </c>
      <c r="G451">
        <v>7</v>
      </c>
    </row>
    <row r="452" spans="1:7" x14ac:dyDescent="0.2">
      <c r="A452" t="s">
        <v>488</v>
      </c>
      <c r="B452">
        <v>1471</v>
      </c>
      <c r="C452" t="s">
        <v>619</v>
      </c>
      <c r="D452" t="s">
        <v>359</v>
      </c>
      <c r="E452" t="s">
        <v>620</v>
      </c>
      <c r="F452" t="s">
        <v>673</v>
      </c>
      <c r="G452">
        <v>2</v>
      </c>
    </row>
    <row r="453" spans="1:7" x14ac:dyDescent="0.2">
      <c r="A453" t="s">
        <v>488</v>
      </c>
      <c r="B453">
        <v>1473</v>
      </c>
      <c r="C453" t="s">
        <v>619</v>
      </c>
      <c r="D453" t="s">
        <v>359</v>
      </c>
      <c r="E453" t="s">
        <v>620</v>
      </c>
      <c r="F453" t="s">
        <v>638</v>
      </c>
      <c r="G453">
        <v>5</v>
      </c>
    </row>
    <row r="454" spans="1:7" x14ac:dyDescent="0.2">
      <c r="A454" t="s">
        <v>488</v>
      </c>
      <c r="B454">
        <v>1474</v>
      </c>
      <c r="C454" t="s">
        <v>619</v>
      </c>
      <c r="D454" t="s">
        <v>359</v>
      </c>
      <c r="E454" t="s">
        <v>620</v>
      </c>
      <c r="F454" t="s">
        <v>623</v>
      </c>
      <c r="G454">
        <v>1</v>
      </c>
    </row>
    <row r="455" spans="1:7" x14ac:dyDescent="0.2">
      <c r="A455" t="s">
        <v>488</v>
      </c>
      <c r="B455">
        <v>1475</v>
      </c>
      <c r="C455" t="s">
        <v>619</v>
      </c>
      <c r="D455" t="s">
        <v>359</v>
      </c>
      <c r="E455" t="s">
        <v>620</v>
      </c>
      <c r="F455" t="s">
        <v>624</v>
      </c>
      <c r="G455">
        <v>1</v>
      </c>
    </row>
    <row r="456" spans="1:7" x14ac:dyDescent="0.2">
      <c r="A456" t="s">
        <v>488</v>
      </c>
      <c r="B456">
        <v>1476</v>
      </c>
      <c r="C456" t="s">
        <v>619</v>
      </c>
      <c r="D456" t="s">
        <v>359</v>
      </c>
      <c r="E456" t="s">
        <v>620</v>
      </c>
      <c r="F456" t="s">
        <v>625</v>
      </c>
      <c r="G456">
        <v>2</v>
      </c>
    </row>
    <row r="457" spans="1:7" x14ac:dyDescent="0.2">
      <c r="A457" t="s">
        <v>488</v>
      </c>
      <c r="B457">
        <v>1478</v>
      </c>
      <c r="C457" t="s">
        <v>619</v>
      </c>
      <c r="D457" t="s">
        <v>359</v>
      </c>
      <c r="E457" t="s">
        <v>620</v>
      </c>
      <c r="F457" t="s">
        <v>639</v>
      </c>
      <c r="G457">
        <v>1</v>
      </c>
    </row>
    <row r="458" spans="1:7" x14ac:dyDescent="0.2">
      <c r="A458" t="s">
        <v>488</v>
      </c>
      <c r="B458">
        <v>1479</v>
      </c>
      <c r="C458" t="s">
        <v>619</v>
      </c>
      <c r="D458" t="s">
        <v>359</v>
      </c>
      <c r="E458" t="s">
        <v>620</v>
      </c>
      <c r="F458" t="s">
        <v>640</v>
      </c>
      <c r="G458">
        <v>2</v>
      </c>
    </row>
    <row r="459" spans="1:7" x14ac:dyDescent="0.2">
      <c r="A459" t="s">
        <v>488</v>
      </c>
      <c r="B459">
        <v>1480</v>
      </c>
      <c r="C459" t="s">
        <v>619</v>
      </c>
      <c r="D459" t="s">
        <v>359</v>
      </c>
      <c r="E459" t="s">
        <v>620</v>
      </c>
      <c r="F459" t="s">
        <v>641</v>
      </c>
      <c r="G459">
        <v>3</v>
      </c>
    </row>
    <row r="460" spans="1:7" x14ac:dyDescent="0.2">
      <c r="A460" t="s">
        <v>488</v>
      </c>
      <c r="B460">
        <v>1482</v>
      </c>
      <c r="C460" t="s">
        <v>619</v>
      </c>
      <c r="D460" t="s">
        <v>359</v>
      </c>
      <c r="E460" t="s">
        <v>620</v>
      </c>
      <c r="F460" t="s">
        <v>626</v>
      </c>
      <c r="G460">
        <v>2</v>
      </c>
    </row>
    <row r="461" spans="1:7" x14ac:dyDescent="0.2">
      <c r="A461" t="s">
        <v>488</v>
      </c>
      <c r="B461">
        <v>1483</v>
      </c>
      <c r="C461" t="s">
        <v>619</v>
      </c>
      <c r="D461" t="s">
        <v>359</v>
      </c>
      <c r="E461" t="s">
        <v>620</v>
      </c>
      <c r="F461" t="s">
        <v>627</v>
      </c>
      <c r="G461">
        <v>2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461"/>
  <sheetViews>
    <sheetView zoomScaleNormal="100" workbookViewId="0">
      <selection sqref="A1:G1"/>
    </sheetView>
  </sheetViews>
  <sheetFormatPr defaultColWidth="8.85546875" defaultRowHeight="12.75" x14ac:dyDescent="0.2"/>
  <cols>
    <col min="1" max="1" width="8" bestFit="1" customWidth="1"/>
    <col min="2" max="2" width="15.85546875" bestFit="1" customWidth="1"/>
    <col min="3" max="3" width="10.140625" bestFit="1" customWidth="1"/>
    <col min="4" max="4" width="10.28515625" bestFit="1" customWidth="1"/>
    <col min="5" max="5" width="29.85546875" customWidth="1"/>
    <col min="6" max="6" width="10.140625" bestFit="1" customWidth="1"/>
    <col min="7" max="7" width="13.140625" bestFit="1" customWidth="1"/>
  </cols>
  <sheetData>
    <row r="1" spans="1:20" x14ac:dyDescent="0.2">
      <c r="A1" s="68" t="s">
        <v>276</v>
      </c>
      <c r="B1" s="68"/>
      <c r="C1" s="68"/>
      <c r="D1" s="68"/>
      <c r="E1" s="68"/>
      <c r="F1" s="68"/>
      <c r="G1" s="6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x14ac:dyDescent="0.2">
      <c r="A2" s="69" t="s">
        <v>277</v>
      </c>
      <c r="B2" s="69"/>
      <c r="C2" s="69"/>
      <c r="D2" s="69"/>
      <c r="E2" s="69"/>
      <c r="F2" s="69"/>
      <c r="G2" s="69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x14ac:dyDescent="0.2">
      <c r="A3" s="69" t="s">
        <v>426</v>
      </c>
      <c r="B3" s="69"/>
      <c r="C3" s="69"/>
      <c r="D3" s="69"/>
      <c r="E3" s="69"/>
      <c r="F3" s="69"/>
      <c r="G3" s="69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x14ac:dyDescent="0.2">
      <c r="A4" s="69" t="str">
        <f>TEXT(RefreshDate!B1,"dddd, mmmm d yyyy")&amp;" YTD"</f>
        <v>Monday, May 6 2019 YTD</v>
      </c>
      <c r="B4" s="69"/>
      <c r="C4" s="69"/>
      <c r="D4" s="69"/>
      <c r="E4" s="69"/>
      <c r="F4" s="69"/>
      <c r="G4" s="69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x14ac:dyDescent="0.2">
      <c r="A5" s="31" t="s">
        <v>422</v>
      </c>
      <c r="B5" s="32" t="s">
        <v>488</v>
      </c>
    </row>
    <row r="6" spans="1:20" x14ac:dyDescent="0.2">
      <c r="A6" s="31" t="s">
        <v>423</v>
      </c>
      <c r="B6" s="35" t="s">
        <v>577</v>
      </c>
    </row>
    <row r="7" spans="1:20" x14ac:dyDescent="0.2">
      <c r="A7" t="s">
        <v>0</v>
      </c>
      <c r="B7" t="s">
        <v>1</v>
      </c>
      <c r="C7" t="s">
        <v>2</v>
      </c>
      <c r="D7" t="s">
        <v>419</v>
      </c>
      <c r="E7" t="s">
        <v>420</v>
      </c>
      <c r="F7" t="s">
        <v>421</v>
      </c>
      <c r="G7" t="s">
        <v>271</v>
      </c>
    </row>
    <row r="8" spans="1:20" x14ac:dyDescent="0.2">
      <c r="A8" t="s">
        <v>488</v>
      </c>
      <c r="B8">
        <v>1436</v>
      </c>
      <c r="C8" t="s">
        <v>20</v>
      </c>
      <c r="D8" t="s">
        <v>404</v>
      </c>
      <c r="E8" t="s">
        <v>21</v>
      </c>
      <c r="F8" t="s">
        <v>69</v>
      </c>
      <c r="G8">
        <v>30</v>
      </c>
    </row>
    <row r="9" spans="1:20" x14ac:dyDescent="0.2">
      <c r="A9" t="s">
        <v>488</v>
      </c>
      <c r="B9">
        <v>1622</v>
      </c>
      <c r="C9" t="s">
        <v>20</v>
      </c>
      <c r="D9" t="s">
        <v>404</v>
      </c>
      <c r="E9" t="s">
        <v>21</v>
      </c>
      <c r="F9" t="s">
        <v>153</v>
      </c>
      <c r="G9">
        <v>28</v>
      </c>
    </row>
    <row r="10" spans="1:20" x14ac:dyDescent="0.2">
      <c r="A10" t="s">
        <v>488</v>
      </c>
      <c r="B10">
        <v>1435</v>
      </c>
      <c r="C10" t="s">
        <v>20</v>
      </c>
      <c r="D10" t="s">
        <v>282</v>
      </c>
      <c r="E10" t="s">
        <v>22</v>
      </c>
      <c r="F10" t="s">
        <v>9</v>
      </c>
      <c r="G10">
        <v>36</v>
      </c>
    </row>
    <row r="11" spans="1:20" x14ac:dyDescent="0.2">
      <c r="A11" t="s">
        <v>488</v>
      </c>
      <c r="B11">
        <v>1001</v>
      </c>
      <c r="C11" t="s">
        <v>20</v>
      </c>
      <c r="D11" t="s">
        <v>282</v>
      </c>
      <c r="E11" t="s">
        <v>22</v>
      </c>
      <c r="F11" t="s">
        <v>69</v>
      </c>
      <c r="G11">
        <v>35</v>
      </c>
    </row>
    <row r="12" spans="1:20" x14ac:dyDescent="0.2">
      <c r="A12" t="s">
        <v>488</v>
      </c>
      <c r="B12">
        <v>1623</v>
      </c>
      <c r="C12" t="s">
        <v>20</v>
      </c>
      <c r="D12" t="s">
        <v>290</v>
      </c>
      <c r="E12" t="s">
        <v>453</v>
      </c>
      <c r="F12" t="s">
        <v>9</v>
      </c>
      <c r="G12">
        <v>29</v>
      </c>
    </row>
    <row r="13" spans="1:20" x14ac:dyDescent="0.2">
      <c r="A13" t="s">
        <v>488</v>
      </c>
      <c r="B13">
        <v>2099</v>
      </c>
      <c r="C13" t="s">
        <v>20</v>
      </c>
      <c r="D13" t="s">
        <v>283</v>
      </c>
      <c r="E13" t="s">
        <v>59</v>
      </c>
      <c r="F13" t="s">
        <v>70</v>
      </c>
      <c r="G13">
        <v>4</v>
      </c>
    </row>
    <row r="14" spans="1:20" x14ac:dyDescent="0.2">
      <c r="A14" t="s">
        <v>488</v>
      </c>
      <c r="B14">
        <v>2100</v>
      </c>
      <c r="C14" t="s">
        <v>20</v>
      </c>
      <c r="D14" t="s">
        <v>283</v>
      </c>
      <c r="E14" t="s">
        <v>59</v>
      </c>
      <c r="F14" t="s">
        <v>33</v>
      </c>
      <c r="G14">
        <v>2</v>
      </c>
    </row>
    <row r="15" spans="1:20" x14ac:dyDescent="0.2">
      <c r="A15" t="s">
        <v>488</v>
      </c>
      <c r="B15">
        <v>1893</v>
      </c>
      <c r="C15" t="s">
        <v>160</v>
      </c>
      <c r="D15" t="s">
        <v>334</v>
      </c>
      <c r="E15" t="s">
        <v>633</v>
      </c>
      <c r="F15" t="s">
        <v>621</v>
      </c>
      <c r="G15">
        <v>2</v>
      </c>
    </row>
    <row r="16" spans="1:20" x14ac:dyDescent="0.2">
      <c r="A16" t="s">
        <v>488</v>
      </c>
      <c r="B16">
        <v>1235</v>
      </c>
      <c r="C16" t="s">
        <v>160</v>
      </c>
      <c r="D16" t="s">
        <v>341</v>
      </c>
      <c r="E16" t="s">
        <v>158</v>
      </c>
      <c r="F16" t="s">
        <v>9</v>
      </c>
      <c r="G16">
        <v>16</v>
      </c>
    </row>
    <row r="17" spans="1:7" x14ac:dyDescent="0.2">
      <c r="A17" t="s">
        <v>488</v>
      </c>
      <c r="B17">
        <v>1266</v>
      </c>
      <c r="C17" t="s">
        <v>160</v>
      </c>
      <c r="D17" t="s">
        <v>527</v>
      </c>
      <c r="E17" t="s">
        <v>175</v>
      </c>
      <c r="F17" t="s">
        <v>9</v>
      </c>
      <c r="G17">
        <v>28</v>
      </c>
    </row>
    <row r="18" spans="1:7" x14ac:dyDescent="0.2">
      <c r="A18" t="s">
        <v>488</v>
      </c>
      <c r="B18">
        <v>2027</v>
      </c>
      <c r="C18" t="s">
        <v>157</v>
      </c>
      <c r="D18" t="s">
        <v>646</v>
      </c>
      <c r="E18" t="s">
        <v>647</v>
      </c>
      <c r="F18" t="s">
        <v>621</v>
      </c>
      <c r="G18">
        <v>4</v>
      </c>
    </row>
    <row r="19" spans="1:7" x14ac:dyDescent="0.2">
      <c r="A19" t="s">
        <v>488</v>
      </c>
      <c r="B19">
        <v>1233</v>
      </c>
      <c r="C19" t="s">
        <v>157</v>
      </c>
      <c r="D19" t="s">
        <v>341</v>
      </c>
      <c r="E19" t="s">
        <v>158</v>
      </c>
      <c r="F19" t="s">
        <v>9</v>
      </c>
      <c r="G19">
        <v>3</v>
      </c>
    </row>
    <row r="20" spans="1:7" x14ac:dyDescent="0.2">
      <c r="A20" t="s">
        <v>488</v>
      </c>
      <c r="B20">
        <v>1423</v>
      </c>
      <c r="C20" t="s">
        <v>157</v>
      </c>
      <c r="D20" t="s">
        <v>402</v>
      </c>
      <c r="E20" t="s">
        <v>233</v>
      </c>
      <c r="F20" t="s">
        <v>70</v>
      </c>
      <c r="G20">
        <v>15</v>
      </c>
    </row>
    <row r="21" spans="1:7" x14ac:dyDescent="0.2">
      <c r="A21" t="s">
        <v>488</v>
      </c>
      <c r="B21">
        <v>1292</v>
      </c>
      <c r="C21" t="s">
        <v>32</v>
      </c>
      <c r="D21" t="s">
        <v>361</v>
      </c>
      <c r="E21" t="s">
        <v>34</v>
      </c>
      <c r="F21" t="s">
        <v>69</v>
      </c>
      <c r="G21">
        <v>34</v>
      </c>
    </row>
    <row r="22" spans="1:7" x14ac:dyDescent="0.2">
      <c r="A22" t="s">
        <v>488</v>
      </c>
      <c r="B22">
        <v>1296</v>
      </c>
      <c r="C22" t="s">
        <v>32</v>
      </c>
      <c r="D22" t="s">
        <v>361</v>
      </c>
      <c r="E22" t="s">
        <v>34</v>
      </c>
      <c r="F22" t="s">
        <v>153</v>
      </c>
      <c r="G22">
        <v>34</v>
      </c>
    </row>
    <row r="23" spans="1:7" x14ac:dyDescent="0.2">
      <c r="A23" t="s">
        <v>488</v>
      </c>
      <c r="B23">
        <v>1529</v>
      </c>
      <c r="C23" t="s">
        <v>32</v>
      </c>
      <c r="D23" t="s">
        <v>454</v>
      </c>
      <c r="E23" t="s">
        <v>444</v>
      </c>
      <c r="F23" t="s">
        <v>69</v>
      </c>
      <c r="G23">
        <v>25</v>
      </c>
    </row>
    <row r="24" spans="1:7" x14ac:dyDescent="0.2">
      <c r="A24" t="s">
        <v>488</v>
      </c>
      <c r="B24">
        <v>1936</v>
      </c>
      <c r="C24" t="s">
        <v>32</v>
      </c>
      <c r="D24" t="s">
        <v>454</v>
      </c>
      <c r="E24" t="s">
        <v>444</v>
      </c>
      <c r="F24" t="s">
        <v>183</v>
      </c>
      <c r="G24">
        <v>19</v>
      </c>
    </row>
    <row r="25" spans="1:7" x14ac:dyDescent="0.2">
      <c r="A25" t="s">
        <v>488</v>
      </c>
      <c r="B25">
        <v>2035</v>
      </c>
      <c r="C25" t="s">
        <v>32</v>
      </c>
      <c r="D25" t="s">
        <v>454</v>
      </c>
      <c r="E25" t="s">
        <v>444</v>
      </c>
      <c r="F25" t="s">
        <v>153</v>
      </c>
      <c r="G25">
        <v>13</v>
      </c>
    </row>
    <row r="26" spans="1:7" x14ac:dyDescent="0.2">
      <c r="A26" t="s">
        <v>488</v>
      </c>
      <c r="B26">
        <v>1342</v>
      </c>
      <c r="C26" t="s">
        <v>32</v>
      </c>
      <c r="D26" t="s">
        <v>287</v>
      </c>
      <c r="E26" t="s">
        <v>208</v>
      </c>
      <c r="F26" t="s">
        <v>69</v>
      </c>
      <c r="G26">
        <v>27</v>
      </c>
    </row>
    <row r="27" spans="1:7" x14ac:dyDescent="0.2">
      <c r="A27" t="s">
        <v>488</v>
      </c>
      <c r="B27">
        <v>1955</v>
      </c>
      <c r="C27" t="s">
        <v>512</v>
      </c>
      <c r="D27" t="s">
        <v>323</v>
      </c>
      <c r="E27" t="s">
        <v>516</v>
      </c>
      <c r="F27" t="s">
        <v>70</v>
      </c>
      <c r="G27">
        <v>5</v>
      </c>
    </row>
    <row r="28" spans="1:7" x14ac:dyDescent="0.2">
      <c r="A28" t="s">
        <v>488</v>
      </c>
      <c r="B28">
        <v>1956</v>
      </c>
      <c r="C28" t="s">
        <v>512</v>
      </c>
      <c r="D28" t="s">
        <v>323</v>
      </c>
      <c r="E28" t="s">
        <v>516</v>
      </c>
      <c r="F28" t="s">
        <v>113</v>
      </c>
      <c r="G28">
        <v>5</v>
      </c>
    </row>
    <row r="29" spans="1:7" x14ac:dyDescent="0.2">
      <c r="A29" t="s">
        <v>488</v>
      </c>
      <c r="B29">
        <v>1954</v>
      </c>
      <c r="C29" t="s">
        <v>512</v>
      </c>
      <c r="D29" t="s">
        <v>528</v>
      </c>
      <c r="E29" t="s">
        <v>515</v>
      </c>
      <c r="F29" t="s">
        <v>70</v>
      </c>
      <c r="G29">
        <v>5</v>
      </c>
    </row>
    <row r="30" spans="1:7" x14ac:dyDescent="0.2">
      <c r="A30" t="s">
        <v>488</v>
      </c>
      <c r="B30">
        <v>1957</v>
      </c>
      <c r="C30" t="s">
        <v>512</v>
      </c>
      <c r="D30" t="s">
        <v>528</v>
      </c>
      <c r="E30" t="s">
        <v>515</v>
      </c>
      <c r="F30" t="s">
        <v>113</v>
      </c>
      <c r="G30">
        <v>5</v>
      </c>
    </row>
    <row r="31" spans="1:7" x14ac:dyDescent="0.2">
      <c r="A31" t="s">
        <v>488</v>
      </c>
      <c r="B31">
        <v>1952</v>
      </c>
      <c r="C31" t="s">
        <v>512</v>
      </c>
      <c r="D31" t="s">
        <v>396</v>
      </c>
      <c r="E31" t="s">
        <v>513</v>
      </c>
      <c r="F31" t="s">
        <v>70</v>
      </c>
      <c r="G31">
        <v>5</v>
      </c>
    </row>
    <row r="32" spans="1:7" x14ac:dyDescent="0.2">
      <c r="A32" t="s">
        <v>488</v>
      </c>
      <c r="B32">
        <v>1953</v>
      </c>
      <c r="C32" t="s">
        <v>512</v>
      </c>
      <c r="D32" t="s">
        <v>529</v>
      </c>
      <c r="E32" t="s">
        <v>514</v>
      </c>
      <c r="F32" t="s">
        <v>70</v>
      </c>
      <c r="G32">
        <v>5</v>
      </c>
    </row>
    <row r="33" spans="1:7" x14ac:dyDescent="0.2">
      <c r="A33" t="s">
        <v>488</v>
      </c>
      <c r="B33">
        <v>1370</v>
      </c>
      <c r="C33" t="s">
        <v>3</v>
      </c>
      <c r="D33" t="s">
        <v>295</v>
      </c>
      <c r="E33" t="s">
        <v>215</v>
      </c>
      <c r="F33" t="s">
        <v>70</v>
      </c>
      <c r="G33">
        <v>9</v>
      </c>
    </row>
    <row r="34" spans="1:7" x14ac:dyDescent="0.2">
      <c r="A34" t="s">
        <v>488</v>
      </c>
      <c r="B34">
        <v>1371</v>
      </c>
      <c r="C34" t="s">
        <v>3</v>
      </c>
      <c r="D34" t="s">
        <v>295</v>
      </c>
      <c r="E34" t="s">
        <v>215</v>
      </c>
      <c r="F34" t="s">
        <v>113</v>
      </c>
      <c r="G34">
        <v>9</v>
      </c>
    </row>
    <row r="35" spans="1:7" x14ac:dyDescent="0.2">
      <c r="A35" t="s">
        <v>488</v>
      </c>
      <c r="B35">
        <v>1920</v>
      </c>
      <c r="C35" t="s">
        <v>3</v>
      </c>
      <c r="D35" t="s">
        <v>346</v>
      </c>
      <c r="E35" t="s">
        <v>165</v>
      </c>
      <c r="F35" t="s">
        <v>113</v>
      </c>
      <c r="G35">
        <v>20</v>
      </c>
    </row>
    <row r="36" spans="1:7" x14ac:dyDescent="0.2">
      <c r="A36" t="s">
        <v>488</v>
      </c>
      <c r="B36">
        <v>1918</v>
      </c>
      <c r="C36" t="s">
        <v>3</v>
      </c>
      <c r="D36" t="s">
        <v>346</v>
      </c>
      <c r="E36" t="s">
        <v>165</v>
      </c>
      <c r="F36" t="s">
        <v>17</v>
      </c>
      <c r="G36">
        <v>20</v>
      </c>
    </row>
    <row r="37" spans="1:7" x14ac:dyDescent="0.2">
      <c r="A37" t="s">
        <v>488</v>
      </c>
      <c r="B37">
        <v>1921</v>
      </c>
      <c r="C37" t="s">
        <v>3</v>
      </c>
      <c r="D37" t="s">
        <v>334</v>
      </c>
      <c r="E37" t="s">
        <v>148</v>
      </c>
      <c r="F37" t="s">
        <v>70</v>
      </c>
      <c r="G37">
        <v>31</v>
      </c>
    </row>
    <row r="38" spans="1:7" x14ac:dyDescent="0.2">
      <c r="A38" t="s">
        <v>488</v>
      </c>
      <c r="B38">
        <v>1923</v>
      </c>
      <c r="C38" t="s">
        <v>3</v>
      </c>
      <c r="D38" t="s">
        <v>334</v>
      </c>
      <c r="E38" t="s">
        <v>148</v>
      </c>
      <c r="F38" t="s">
        <v>113</v>
      </c>
      <c r="G38">
        <v>24</v>
      </c>
    </row>
    <row r="39" spans="1:7" x14ac:dyDescent="0.2">
      <c r="A39" t="s">
        <v>488</v>
      </c>
      <c r="B39">
        <v>1924</v>
      </c>
      <c r="C39" t="s">
        <v>3</v>
      </c>
      <c r="D39" t="s">
        <v>334</v>
      </c>
      <c r="E39" t="s">
        <v>148</v>
      </c>
      <c r="F39" t="s">
        <v>185</v>
      </c>
      <c r="G39">
        <v>7</v>
      </c>
    </row>
    <row r="40" spans="1:7" x14ac:dyDescent="0.2">
      <c r="A40" t="s">
        <v>488</v>
      </c>
      <c r="B40">
        <v>1933</v>
      </c>
      <c r="C40" t="s">
        <v>3</v>
      </c>
      <c r="D40" t="s">
        <v>355</v>
      </c>
      <c r="E40" t="s">
        <v>177</v>
      </c>
      <c r="F40" t="s">
        <v>113</v>
      </c>
      <c r="G40">
        <v>24</v>
      </c>
    </row>
    <row r="41" spans="1:7" x14ac:dyDescent="0.2">
      <c r="A41" t="s">
        <v>488</v>
      </c>
      <c r="B41">
        <v>1934</v>
      </c>
      <c r="C41" t="s">
        <v>3</v>
      </c>
      <c r="D41" t="s">
        <v>355</v>
      </c>
      <c r="E41" t="s">
        <v>177</v>
      </c>
      <c r="F41" t="s">
        <v>185</v>
      </c>
      <c r="G41">
        <v>24</v>
      </c>
    </row>
    <row r="42" spans="1:7" x14ac:dyDescent="0.2">
      <c r="A42" t="s">
        <v>488</v>
      </c>
      <c r="B42">
        <v>1932</v>
      </c>
      <c r="C42" t="s">
        <v>3</v>
      </c>
      <c r="D42" t="s">
        <v>355</v>
      </c>
      <c r="E42" t="s">
        <v>177</v>
      </c>
      <c r="F42" t="s">
        <v>17</v>
      </c>
      <c r="G42">
        <v>48</v>
      </c>
    </row>
    <row r="43" spans="1:7" x14ac:dyDescent="0.2">
      <c r="A43" t="s">
        <v>488</v>
      </c>
      <c r="B43">
        <v>1376</v>
      </c>
      <c r="C43" t="s">
        <v>3</v>
      </c>
      <c r="D43" t="s">
        <v>616</v>
      </c>
      <c r="E43" t="s">
        <v>219</v>
      </c>
      <c r="F43" t="s">
        <v>70</v>
      </c>
      <c r="G43">
        <v>16</v>
      </c>
    </row>
    <row r="44" spans="1:7" x14ac:dyDescent="0.2">
      <c r="A44" t="s">
        <v>488</v>
      </c>
      <c r="B44">
        <v>1925</v>
      </c>
      <c r="C44" t="s">
        <v>3</v>
      </c>
      <c r="D44" t="s">
        <v>283</v>
      </c>
      <c r="E44" t="s">
        <v>71</v>
      </c>
      <c r="F44" t="s">
        <v>70</v>
      </c>
      <c r="G44">
        <v>1</v>
      </c>
    </row>
    <row r="45" spans="1:7" x14ac:dyDescent="0.2">
      <c r="A45" t="s">
        <v>488</v>
      </c>
      <c r="B45">
        <v>1926</v>
      </c>
      <c r="C45" t="s">
        <v>3</v>
      </c>
      <c r="D45" t="s">
        <v>283</v>
      </c>
      <c r="E45" t="s">
        <v>71</v>
      </c>
      <c r="F45" t="s">
        <v>33</v>
      </c>
      <c r="G45">
        <v>1</v>
      </c>
    </row>
    <row r="46" spans="1:7" x14ac:dyDescent="0.2">
      <c r="A46" t="s">
        <v>488</v>
      </c>
      <c r="B46">
        <v>2071</v>
      </c>
      <c r="C46" t="s">
        <v>3</v>
      </c>
      <c r="D46" t="s">
        <v>417</v>
      </c>
      <c r="E46" t="s">
        <v>5</v>
      </c>
      <c r="F46" t="s">
        <v>70</v>
      </c>
      <c r="G46">
        <v>1</v>
      </c>
    </row>
    <row r="47" spans="1:7" x14ac:dyDescent="0.2">
      <c r="A47" t="s">
        <v>488</v>
      </c>
      <c r="B47">
        <v>2105</v>
      </c>
      <c r="C47" t="s">
        <v>3</v>
      </c>
      <c r="D47" t="s">
        <v>417</v>
      </c>
      <c r="E47" t="s">
        <v>5</v>
      </c>
      <c r="F47" t="s">
        <v>33</v>
      </c>
      <c r="G47">
        <v>1</v>
      </c>
    </row>
    <row r="48" spans="1:7" x14ac:dyDescent="0.2">
      <c r="A48" t="s">
        <v>488</v>
      </c>
      <c r="B48">
        <v>2119</v>
      </c>
      <c r="C48" t="s">
        <v>3</v>
      </c>
      <c r="D48" t="s">
        <v>417</v>
      </c>
      <c r="E48" t="s">
        <v>5</v>
      </c>
      <c r="F48" t="s">
        <v>78</v>
      </c>
      <c r="G48">
        <v>1</v>
      </c>
    </row>
    <row r="49" spans="1:7" x14ac:dyDescent="0.2">
      <c r="A49" t="s">
        <v>488</v>
      </c>
      <c r="B49">
        <v>1004</v>
      </c>
      <c r="C49" t="s">
        <v>3</v>
      </c>
      <c r="D49" t="s">
        <v>284</v>
      </c>
      <c r="E49" t="s">
        <v>72</v>
      </c>
      <c r="F49" t="s">
        <v>70</v>
      </c>
      <c r="G49">
        <v>12</v>
      </c>
    </row>
    <row r="50" spans="1:7" x14ac:dyDescent="0.2">
      <c r="A50" t="s">
        <v>488</v>
      </c>
      <c r="B50">
        <v>1327</v>
      </c>
      <c r="C50" t="s">
        <v>3</v>
      </c>
      <c r="D50" t="s">
        <v>373</v>
      </c>
      <c r="E50" t="s">
        <v>202</v>
      </c>
      <c r="F50" t="s">
        <v>70</v>
      </c>
      <c r="G50">
        <v>12</v>
      </c>
    </row>
    <row r="51" spans="1:7" x14ac:dyDescent="0.2">
      <c r="A51" t="s">
        <v>488</v>
      </c>
      <c r="B51">
        <v>1005</v>
      </c>
      <c r="C51" t="s">
        <v>3</v>
      </c>
      <c r="D51" t="s">
        <v>601</v>
      </c>
      <c r="E51" t="s">
        <v>73</v>
      </c>
      <c r="F51" t="s">
        <v>70</v>
      </c>
      <c r="G51">
        <v>6</v>
      </c>
    </row>
    <row r="52" spans="1:7" x14ac:dyDescent="0.2">
      <c r="A52" t="s">
        <v>488</v>
      </c>
      <c r="B52">
        <v>1929</v>
      </c>
      <c r="C52" t="s">
        <v>3</v>
      </c>
      <c r="D52" t="s">
        <v>648</v>
      </c>
      <c r="E52" t="s">
        <v>49</v>
      </c>
      <c r="F52" t="s">
        <v>70</v>
      </c>
      <c r="G52">
        <v>1</v>
      </c>
    </row>
    <row r="53" spans="1:7" x14ac:dyDescent="0.2">
      <c r="A53" t="s">
        <v>488</v>
      </c>
      <c r="B53">
        <v>1285</v>
      </c>
      <c r="C53" t="s">
        <v>66</v>
      </c>
      <c r="D53" t="s">
        <v>363</v>
      </c>
      <c r="E53" t="s">
        <v>67</v>
      </c>
      <c r="F53" t="s">
        <v>9</v>
      </c>
      <c r="G53">
        <v>28</v>
      </c>
    </row>
    <row r="54" spans="1:7" x14ac:dyDescent="0.2">
      <c r="A54" t="s">
        <v>488</v>
      </c>
      <c r="B54">
        <v>2090</v>
      </c>
      <c r="C54" t="s">
        <v>481</v>
      </c>
      <c r="D54" t="s">
        <v>283</v>
      </c>
      <c r="E54" t="s">
        <v>482</v>
      </c>
      <c r="F54" t="s">
        <v>103</v>
      </c>
      <c r="G54">
        <v>4</v>
      </c>
    </row>
    <row r="55" spans="1:7" x14ac:dyDescent="0.2">
      <c r="A55" t="s">
        <v>488</v>
      </c>
      <c r="B55">
        <v>2091</v>
      </c>
      <c r="C55" t="s">
        <v>481</v>
      </c>
      <c r="D55" t="s">
        <v>283</v>
      </c>
      <c r="E55" t="s">
        <v>482</v>
      </c>
      <c r="F55" t="s">
        <v>105</v>
      </c>
      <c r="G55">
        <v>1</v>
      </c>
    </row>
    <row r="56" spans="1:7" x14ac:dyDescent="0.2">
      <c r="A56" t="s">
        <v>488</v>
      </c>
      <c r="B56">
        <v>2092</v>
      </c>
      <c r="C56" t="s">
        <v>481</v>
      </c>
      <c r="D56" t="s">
        <v>283</v>
      </c>
      <c r="E56" t="s">
        <v>482</v>
      </c>
      <c r="F56" t="s">
        <v>525</v>
      </c>
      <c r="G56">
        <v>1</v>
      </c>
    </row>
    <row r="57" spans="1:7" x14ac:dyDescent="0.2">
      <c r="A57" t="s">
        <v>488</v>
      </c>
      <c r="B57">
        <v>1014</v>
      </c>
      <c r="C57" t="s">
        <v>76</v>
      </c>
      <c r="D57" t="s">
        <v>427</v>
      </c>
      <c r="E57" t="s">
        <v>77</v>
      </c>
      <c r="F57" t="s">
        <v>33</v>
      </c>
      <c r="G57">
        <v>1</v>
      </c>
    </row>
    <row r="58" spans="1:7" x14ac:dyDescent="0.2">
      <c r="A58" t="s">
        <v>488</v>
      </c>
      <c r="B58">
        <v>1019</v>
      </c>
      <c r="C58" t="s">
        <v>81</v>
      </c>
      <c r="D58" t="s">
        <v>286</v>
      </c>
      <c r="E58" t="s">
        <v>82</v>
      </c>
      <c r="F58" t="s">
        <v>70</v>
      </c>
      <c r="G58">
        <v>30</v>
      </c>
    </row>
    <row r="59" spans="1:7" x14ac:dyDescent="0.2">
      <c r="A59" t="s">
        <v>488</v>
      </c>
      <c r="B59">
        <v>1020</v>
      </c>
      <c r="C59" t="s">
        <v>81</v>
      </c>
      <c r="D59" t="s">
        <v>286</v>
      </c>
      <c r="E59" t="s">
        <v>82</v>
      </c>
      <c r="F59" t="s">
        <v>437</v>
      </c>
      <c r="G59">
        <v>30</v>
      </c>
    </row>
    <row r="60" spans="1:7" x14ac:dyDescent="0.2">
      <c r="A60" t="s">
        <v>488</v>
      </c>
      <c r="B60">
        <v>1269</v>
      </c>
      <c r="C60" t="s">
        <v>81</v>
      </c>
      <c r="D60" t="s">
        <v>286</v>
      </c>
      <c r="E60" t="s">
        <v>82</v>
      </c>
      <c r="F60" t="s">
        <v>185</v>
      </c>
      <c r="G60">
        <v>28</v>
      </c>
    </row>
    <row r="61" spans="1:7" x14ac:dyDescent="0.2">
      <c r="A61" t="s">
        <v>488</v>
      </c>
      <c r="B61">
        <v>1021</v>
      </c>
      <c r="C61" t="s">
        <v>81</v>
      </c>
      <c r="D61" t="s">
        <v>286</v>
      </c>
      <c r="E61" t="s">
        <v>82</v>
      </c>
      <c r="F61" t="s">
        <v>438</v>
      </c>
      <c r="G61">
        <v>2</v>
      </c>
    </row>
    <row r="62" spans="1:7" x14ac:dyDescent="0.2">
      <c r="A62" t="s">
        <v>488</v>
      </c>
      <c r="B62">
        <v>1208</v>
      </c>
      <c r="C62" t="s">
        <v>81</v>
      </c>
      <c r="D62" t="s">
        <v>313</v>
      </c>
      <c r="E62" t="s">
        <v>149</v>
      </c>
      <c r="F62" t="s">
        <v>70</v>
      </c>
      <c r="G62">
        <v>23</v>
      </c>
    </row>
    <row r="63" spans="1:7" x14ac:dyDescent="0.2">
      <c r="A63" t="s">
        <v>488</v>
      </c>
      <c r="B63">
        <v>1209</v>
      </c>
      <c r="C63" t="s">
        <v>81</v>
      </c>
      <c r="D63" t="s">
        <v>313</v>
      </c>
      <c r="E63" t="s">
        <v>149</v>
      </c>
      <c r="F63" t="s">
        <v>437</v>
      </c>
      <c r="G63">
        <v>23</v>
      </c>
    </row>
    <row r="64" spans="1:7" x14ac:dyDescent="0.2">
      <c r="A64" t="s">
        <v>488</v>
      </c>
      <c r="B64">
        <v>1210</v>
      </c>
      <c r="C64" t="s">
        <v>81</v>
      </c>
      <c r="D64" t="s">
        <v>313</v>
      </c>
      <c r="E64" t="s">
        <v>149</v>
      </c>
      <c r="F64" t="s">
        <v>185</v>
      </c>
      <c r="G64">
        <v>23</v>
      </c>
    </row>
    <row r="65" spans="1:7" x14ac:dyDescent="0.2">
      <c r="A65" t="s">
        <v>488</v>
      </c>
      <c r="B65">
        <v>1338</v>
      </c>
      <c r="C65" t="s">
        <v>81</v>
      </c>
      <c r="D65" t="s">
        <v>359</v>
      </c>
      <c r="E65" t="s">
        <v>206</v>
      </c>
      <c r="F65" t="s">
        <v>70</v>
      </c>
      <c r="G65">
        <v>20</v>
      </c>
    </row>
    <row r="66" spans="1:7" x14ac:dyDescent="0.2">
      <c r="A66" t="s">
        <v>488</v>
      </c>
      <c r="B66">
        <v>1339</v>
      </c>
      <c r="C66" t="s">
        <v>81</v>
      </c>
      <c r="D66" t="s">
        <v>359</v>
      </c>
      <c r="E66" t="s">
        <v>206</v>
      </c>
      <c r="F66" t="s">
        <v>185</v>
      </c>
      <c r="G66">
        <v>18</v>
      </c>
    </row>
    <row r="67" spans="1:7" x14ac:dyDescent="0.2">
      <c r="A67" t="s">
        <v>488</v>
      </c>
      <c r="B67">
        <v>2126</v>
      </c>
      <c r="C67" t="s">
        <v>81</v>
      </c>
      <c r="D67" t="s">
        <v>359</v>
      </c>
      <c r="E67" t="s">
        <v>206</v>
      </c>
      <c r="F67" t="s">
        <v>438</v>
      </c>
      <c r="G67">
        <v>2</v>
      </c>
    </row>
    <row r="68" spans="1:7" x14ac:dyDescent="0.2">
      <c r="A68" t="s">
        <v>488</v>
      </c>
      <c r="B68">
        <v>1022</v>
      </c>
      <c r="C68" t="s">
        <v>81</v>
      </c>
      <c r="D68" t="s">
        <v>287</v>
      </c>
      <c r="E68" t="s">
        <v>83</v>
      </c>
      <c r="F68" t="s">
        <v>70</v>
      </c>
      <c r="G68">
        <v>23</v>
      </c>
    </row>
    <row r="69" spans="1:7" x14ac:dyDescent="0.2">
      <c r="A69" t="s">
        <v>488</v>
      </c>
      <c r="B69">
        <v>1023</v>
      </c>
      <c r="C69" t="s">
        <v>81</v>
      </c>
      <c r="D69" t="s">
        <v>287</v>
      </c>
      <c r="E69" t="s">
        <v>83</v>
      </c>
      <c r="F69" t="s">
        <v>185</v>
      </c>
      <c r="G69">
        <v>13</v>
      </c>
    </row>
    <row r="70" spans="1:7" x14ac:dyDescent="0.2">
      <c r="A70" t="s">
        <v>488</v>
      </c>
      <c r="B70">
        <v>1024</v>
      </c>
      <c r="C70" t="s">
        <v>81</v>
      </c>
      <c r="D70" t="s">
        <v>287</v>
      </c>
      <c r="E70" t="s">
        <v>83</v>
      </c>
      <c r="F70" t="s">
        <v>438</v>
      </c>
      <c r="G70">
        <v>10</v>
      </c>
    </row>
    <row r="71" spans="1:7" x14ac:dyDescent="0.2">
      <c r="A71" t="s">
        <v>488</v>
      </c>
      <c r="B71">
        <v>1025</v>
      </c>
      <c r="C71" t="s">
        <v>81</v>
      </c>
      <c r="D71" t="s">
        <v>288</v>
      </c>
      <c r="E71" t="s">
        <v>84</v>
      </c>
      <c r="F71" t="s">
        <v>70</v>
      </c>
      <c r="G71">
        <v>20</v>
      </c>
    </row>
    <row r="72" spans="1:7" x14ac:dyDescent="0.2">
      <c r="A72" t="s">
        <v>488</v>
      </c>
      <c r="B72">
        <v>1026</v>
      </c>
      <c r="C72" t="s">
        <v>81</v>
      </c>
      <c r="D72" t="s">
        <v>289</v>
      </c>
      <c r="E72" t="s">
        <v>85</v>
      </c>
      <c r="F72" t="s">
        <v>70</v>
      </c>
      <c r="G72">
        <v>16</v>
      </c>
    </row>
    <row r="73" spans="1:7" x14ac:dyDescent="0.2">
      <c r="A73" t="s">
        <v>488</v>
      </c>
      <c r="B73">
        <v>1027</v>
      </c>
      <c r="C73" t="s">
        <v>81</v>
      </c>
      <c r="D73" t="s">
        <v>290</v>
      </c>
      <c r="E73" t="s">
        <v>86</v>
      </c>
      <c r="F73" t="s">
        <v>70</v>
      </c>
      <c r="G73">
        <v>12</v>
      </c>
    </row>
    <row r="74" spans="1:7" x14ac:dyDescent="0.2">
      <c r="A74" t="s">
        <v>488</v>
      </c>
      <c r="B74">
        <v>1028</v>
      </c>
      <c r="C74" t="s">
        <v>81</v>
      </c>
      <c r="D74" t="s">
        <v>290</v>
      </c>
      <c r="E74" t="s">
        <v>86</v>
      </c>
      <c r="F74" t="s">
        <v>185</v>
      </c>
      <c r="G74">
        <v>12</v>
      </c>
    </row>
    <row r="75" spans="1:7" x14ac:dyDescent="0.2">
      <c r="A75" t="s">
        <v>488</v>
      </c>
      <c r="B75">
        <v>2046</v>
      </c>
      <c r="C75" t="s">
        <v>81</v>
      </c>
      <c r="D75" t="s">
        <v>435</v>
      </c>
      <c r="E75" t="s">
        <v>6</v>
      </c>
      <c r="F75" t="s">
        <v>70</v>
      </c>
      <c r="G75">
        <v>1</v>
      </c>
    </row>
    <row r="76" spans="1:7" x14ac:dyDescent="0.2">
      <c r="A76" t="s">
        <v>488</v>
      </c>
      <c r="B76">
        <v>2143</v>
      </c>
      <c r="C76" t="s">
        <v>81</v>
      </c>
      <c r="D76" t="s">
        <v>417</v>
      </c>
      <c r="E76" t="s">
        <v>170</v>
      </c>
      <c r="F76" t="s">
        <v>78</v>
      </c>
      <c r="G76">
        <v>1</v>
      </c>
    </row>
    <row r="77" spans="1:7" x14ac:dyDescent="0.2">
      <c r="A77" t="s">
        <v>488</v>
      </c>
      <c r="B77">
        <v>1032</v>
      </c>
      <c r="C77" t="s">
        <v>87</v>
      </c>
      <c r="D77" t="s">
        <v>291</v>
      </c>
      <c r="E77" t="s">
        <v>88</v>
      </c>
      <c r="F77" t="s">
        <v>33</v>
      </c>
      <c r="G77">
        <v>5</v>
      </c>
    </row>
    <row r="78" spans="1:7" x14ac:dyDescent="0.2">
      <c r="A78" t="s">
        <v>488</v>
      </c>
      <c r="B78">
        <v>1031</v>
      </c>
      <c r="C78" t="s">
        <v>87</v>
      </c>
      <c r="D78" t="s">
        <v>291</v>
      </c>
      <c r="E78" t="s">
        <v>88</v>
      </c>
      <c r="F78" t="s">
        <v>17</v>
      </c>
      <c r="G78">
        <v>5</v>
      </c>
    </row>
    <row r="79" spans="1:7" x14ac:dyDescent="0.2">
      <c r="A79" t="s">
        <v>488</v>
      </c>
      <c r="B79">
        <v>1033</v>
      </c>
      <c r="C79" t="s">
        <v>87</v>
      </c>
      <c r="D79" t="s">
        <v>291</v>
      </c>
      <c r="E79" t="s">
        <v>88</v>
      </c>
      <c r="F79" t="s">
        <v>89</v>
      </c>
      <c r="G79">
        <v>5</v>
      </c>
    </row>
    <row r="80" spans="1:7" x14ac:dyDescent="0.2">
      <c r="A80" t="s">
        <v>488</v>
      </c>
      <c r="B80">
        <v>1034</v>
      </c>
      <c r="C80" t="s">
        <v>87</v>
      </c>
      <c r="D80" t="s">
        <v>292</v>
      </c>
      <c r="E80" t="s">
        <v>90</v>
      </c>
      <c r="F80" t="s">
        <v>17</v>
      </c>
      <c r="G80">
        <v>5</v>
      </c>
    </row>
    <row r="81" spans="1:7" x14ac:dyDescent="0.2">
      <c r="A81" t="s">
        <v>488</v>
      </c>
      <c r="B81">
        <v>1035</v>
      </c>
      <c r="C81" t="s">
        <v>87</v>
      </c>
      <c r="D81" t="s">
        <v>292</v>
      </c>
      <c r="E81" t="s">
        <v>90</v>
      </c>
      <c r="F81" t="s">
        <v>7</v>
      </c>
      <c r="G81">
        <v>5</v>
      </c>
    </row>
    <row r="82" spans="1:7" x14ac:dyDescent="0.2">
      <c r="A82" t="s">
        <v>488</v>
      </c>
      <c r="B82">
        <v>1308</v>
      </c>
      <c r="C82" t="s">
        <v>87</v>
      </c>
      <c r="D82" t="s">
        <v>293</v>
      </c>
      <c r="E82" t="s">
        <v>91</v>
      </c>
      <c r="F82" t="s">
        <v>70</v>
      </c>
      <c r="G82">
        <v>3</v>
      </c>
    </row>
    <row r="83" spans="1:7" x14ac:dyDescent="0.2">
      <c r="A83" t="s">
        <v>488</v>
      </c>
      <c r="B83">
        <v>1036</v>
      </c>
      <c r="C83" t="s">
        <v>87</v>
      </c>
      <c r="D83" t="s">
        <v>293</v>
      </c>
      <c r="E83" t="s">
        <v>91</v>
      </c>
      <c r="F83" t="s">
        <v>33</v>
      </c>
      <c r="G83">
        <v>1</v>
      </c>
    </row>
    <row r="84" spans="1:7" x14ac:dyDescent="0.2">
      <c r="A84" t="s">
        <v>488</v>
      </c>
      <c r="B84">
        <v>1430</v>
      </c>
      <c r="C84" t="s">
        <v>36</v>
      </c>
      <c r="D84" t="s">
        <v>294</v>
      </c>
      <c r="E84" t="s">
        <v>236</v>
      </c>
      <c r="F84" t="s">
        <v>70</v>
      </c>
      <c r="G84">
        <v>16</v>
      </c>
    </row>
    <row r="85" spans="1:7" x14ac:dyDescent="0.2">
      <c r="A85" t="s">
        <v>488</v>
      </c>
      <c r="B85">
        <v>1306</v>
      </c>
      <c r="C85" t="s">
        <v>36</v>
      </c>
      <c r="D85" t="s">
        <v>366</v>
      </c>
      <c r="E85" t="s">
        <v>191</v>
      </c>
      <c r="F85" t="s">
        <v>9</v>
      </c>
      <c r="G85">
        <v>18</v>
      </c>
    </row>
    <row r="86" spans="1:7" x14ac:dyDescent="0.2">
      <c r="A86" t="s">
        <v>488</v>
      </c>
      <c r="B86">
        <v>2031</v>
      </c>
      <c r="C86" t="s">
        <v>36</v>
      </c>
      <c r="D86" t="s">
        <v>649</v>
      </c>
      <c r="E86" t="s">
        <v>650</v>
      </c>
      <c r="F86" t="s">
        <v>621</v>
      </c>
      <c r="G86">
        <v>10</v>
      </c>
    </row>
    <row r="87" spans="1:7" x14ac:dyDescent="0.2">
      <c r="A87" t="s">
        <v>488</v>
      </c>
      <c r="B87">
        <v>1286</v>
      </c>
      <c r="C87" t="s">
        <v>36</v>
      </c>
      <c r="D87" t="s">
        <v>287</v>
      </c>
      <c r="E87" t="s">
        <v>182</v>
      </c>
      <c r="F87" t="s">
        <v>153</v>
      </c>
      <c r="G87">
        <v>18</v>
      </c>
    </row>
    <row r="88" spans="1:7" x14ac:dyDescent="0.2">
      <c r="A88" t="s">
        <v>488</v>
      </c>
      <c r="B88">
        <v>1890</v>
      </c>
      <c r="C88" t="s">
        <v>36</v>
      </c>
      <c r="D88" t="s">
        <v>530</v>
      </c>
      <c r="E88" t="s">
        <v>495</v>
      </c>
      <c r="F88" t="s">
        <v>9</v>
      </c>
      <c r="G88">
        <v>15</v>
      </c>
    </row>
    <row r="89" spans="1:7" x14ac:dyDescent="0.2">
      <c r="A89" t="s">
        <v>488</v>
      </c>
      <c r="B89">
        <v>1889</v>
      </c>
      <c r="C89" t="s">
        <v>36</v>
      </c>
      <c r="D89" t="s">
        <v>367</v>
      </c>
      <c r="E89" t="s">
        <v>494</v>
      </c>
      <c r="F89" t="s">
        <v>69</v>
      </c>
      <c r="G89">
        <v>24</v>
      </c>
    </row>
    <row r="90" spans="1:7" x14ac:dyDescent="0.2">
      <c r="A90" t="s">
        <v>488</v>
      </c>
      <c r="B90">
        <v>2145</v>
      </c>
      <c r="C90" t="s">
        <v>36</v>
      </c>
      <c r="D90" t="s">
        <v>651</v>
      </c>
      <c r="E90" t="s">
        <v>652</v>
      </c>
      <c r="F90" t="s">
        <v>621</v>
      </c>
      <c r="G90">
        <v>5</v>
      </c>
    </row>
    <row r="91" spans="1:7" x14ac:dyDescent="0.2">
      <c r="A91" t="s">
        <v>488</v>
      </c>
      <c r="B91">
        <v>2032</v>
      </c>
      <c r="C91" t="s">
        <v>36</v>
      </c>
      <c r="D91" t="s">
        <v>653</v>
      </c>
      <c r="E91" t="s">
        <v>654</v>
      </c>
      <c r="F91" t="s">
        <v>621</v>
      </c>
      <c r="G91">
        <v>15</v>
      </c>
    </row>
    <row r="92" spans="1:7" x14ac:dyDescent="0.2">
      <c r="A92" t="s">
        <v>488</v>
      </c>
      <c r="B92">
        <v>1313</v>
      </c>
      <c r="C92" t="s">
        <v>92</v>
      </c>
      <c r="D92" t="s">
        <v>369</v>
      </c>
      <c r="E92" t="s">
        <v>194</v>
      </c>
      <c r="F92" t="s">
        <v>69</v>
      </c>
      <c r="G92">
        <v>27</v>
      </c>
    </row>
    <row r="93" spans="1:7" x14ac:dyDescent="0.2">
      <c r="A93" t="s">
        <v>488</v>
      </c>
      <c r="B93">
        <v>2094</v>
      </c>
      <c r="C93" t="s">
        <v>92</v>
      </c>
      <c r="D93" t="s">
        <v>283</v>
      </c>
      <c r="E93" t="s">
        <v>93</v>
      </c>
      <c r="F93" t="s">
        <v>70</v>
      </c>
      <c r="G93">
        <v>4</v>
      </c>
    </row>
    <row r="94" spans="1:7" x14ac:dyDescent="0.2">
      <c r="A94" t="s">
        <v>488</v>
      </c>
      <c r="B94">
        <v>1453</v>
      </c>
      <c r="C94" t="s">
        <v>64</v>
      </c>
      <c r="D94" t="s">
        <v>413</v>
      </c>
      <c r="E94" t="s">
        <v>244</v>
      </c>
      <c r="F94" t="s">
        <v>65</v>
      </c>
      <c r="G94">
        <v>9</v>
      </c>
    </row>
    <row r="95" spans="1:7" x14ac:dyDescent="0.2">
      <c r="A95" t="s">
        <v>488</v>
      </c>
      <c r="B95">
        <v>1452</v>
      </c>
      <c r="C95" t="s">
        <v>64</v>
      </c>
      <c r="D95" t="s">
        <v>412</v>
      </c>
      <c r="E95" t="s">
        <v>243</v>
      </c>
      <c r="F95" t="s">
        <v>65</v>
      </c>
      <c r="G95">
        <v>9</v>
      </c>
    </row>
    <row r="96" spans="1:7" x14ac:dyDescent="0.2">
      <c r="A96" t="s">
        <v>488</v>
      </c>
      <c r="B96">
        <v>1237</v>
      </c>
      <c r="C96" t="s">
        <v>64</v>
      </c>
      <c r="D96" t="s">
        <v>342</v>
      </c>
      <c r="E96" t="s">
        <v>161</v>
      </c>
      <c r="F96" t="s">
        <v>65</v>
      </c>
      <c r="G96">
        <v>12</v>
      </c>
    </row>
    <row r="97" spans="1:7" x14ac:dyDescent="0.2">
      <c r="A97" t="s">
        <v>488</v>
      </c>
      <c r="B97">
        <v>1316</v>
      </c>
      <c r="C97" t="s">
        <v>64</v>
      </c>
      <c r="D97" t="s">
        <v>370</v>
      </c>
      <c r="E97" t="s">
        <v>196</v>
      </c>
      <c r="F97" t="s">
        <v>65</v>
      </c>
      <c r="G97">
        <v>10</v>
      </c>
    </row>
    <row r="98" spans="1:7" x14ac:dyDescent="0.2">
      <c r="A98" t="s">
        <v>488</v>
      </c>
      <c r="B98">
        <v>1242</v>
      </c>
      <c r="C98" t="s">
        <v>64</v>
      </c>
      <c r="D98" t="s">
        <v>348</v>
      </c>
      <c r="E98" t="s">
        <v>166</v>
      </c>
      <c r="F98" t="s">
        <v>65</v>
      </c>
      <c r="G98">
        <v>9</v>
      </c>
    </row>
    <row r="99" spans="1:7" x14ac:dyDescent="0.2">
      <c r="A99" t="s">
        <v>488</v>
      </c>
      <c r="B99">
        <v>1317</v>
      </c>
      <c r="C99" t="s">
        <v>64</v>
      </c>
      <c r="D99" t="s">
        <v>299</v>
      </c>
      <c r="E99" t="s">
        <v>197</v>
      </c>
      <c r="F99" t="s">
        <v>65</v>
      </c>
      <c r="G99">
        <v>1</v>
      </c>
    </row>
    <row r="100" spans="1:7" x14ac:dyDescent="0.2">
      <c r="A100" t="s">
        <v>488</v>
      </c>
      <c r="B100">
        <v>1318</v>
      </c>
      <c r="C100" t="s">
        <v>64</v>
      </c>
      <c r="D100" t="s">
        <v>371</v>
      </c>
      <c r="E100" t="s">
        <v>198</v>
      </c>
      <c r="F100" t="s">
        <v>65</v>
      </c>
      <c r="G100">
        <v>3</v>
      </c>
    </row>
    <row r="101" spans="1:7" x14ac:dyDescent="0.2">
      <c r="A101" t="s">
        <v>488</v>
      </c>
      <c r="B101">
        <v>1384</v>
      </c>
      <c r="C101" t="s">
        <v>388</v>
      </c>
      <c r="D101" t="s">
        <v>323</v>
      </c>
      <c r="E101" t="s">
        <v>389</v>
      </c>
      <c r="F101" t="s">
        <v>23</v>
      </c>
      <c r="G101">
        <v>4</v>
      </c>
    </row>
    <row r="102" spans="1:7" x14ac:dyDescent="0.2">
      <c r="A102" t="s">
        <v>488</v>
      </c>
      <c r="B102">
        <v>1385</v>
      </c>
      <c r="C102" t="s">
        <v>388</v>
      </c>
      <c r="D102" t="s">
        <v>390</v>
      </c>
      <c r="E102" t="s">
        <v>391</v>
      </c>
      <c r="F102" t="s">
        <v>23</v>
      </c>
      <c r="G102">
        <v>13</v>
      </c>
    </row>
    <row r="103" spans="1:7" x14ac:dyDescent="0.2">
      <c r="A103" t="s">
        <v>488</v>
      </c>
      <c r="B103">
        <v>2043</v>
      </c>
      <c r="C103" t="s">
        <v>388</v>
      </c>
      <c r="D103" t="s">
        <v>415</v>
      </c>
      <c r="E103" t="s">
        <v>416</v>
      </c>
      <c r="F103" t="s">
        <v>23</v>
      </c>
      <c r="G103">
        <v>9</v>
      </c>
    </row>
    <row r="104" spans="1:7" x14ac:dyDescent="0.2">
      <c r="A104" t="s">
        <v>488</v>
      </c>
      <c r="B104">
        <v>1883</v>
      </c>
      <c r="C104" t="s">
        <v>388</v>
      </c>
      <c r="D104" t="s">
        <v>312</v>
      </c>
      <c r="E104" t="s">
        <v>531</v>
      </c>
      <c r="F104" t="s">
        <v>23</v>
      </c>
      <c r="G104">
        <v>3</v>
      </c>
    </row>
    <row r="105" spans="1:7" x14ac:dyDescent="0.2">
      <c r="A105" t="s">
        <v>488</v>
      </c>
      <c r="B105">
        <v>1884</v>
      </c>
      <c r="C105" t="s">
        <v>388</v>
      </c>
      <c r="D105" t="s">
        <v>532</v>
      </c>
      <c r="E105" t="s">
        <v>533</v>
      </c>
      <c r="F105" t="s">
        <v>23</v>
      </c>
      <c r="G105">
        <v>12</v>
      </c>
    </row>
    <row r="106" spans="1:7" x14ac:dyDescent="0.2">
      <c r="A106" t="s">
        <v>488</v>
      </c>
      <c r="B106">
        <v>1413</v>
      </c>
      <c r="C106" t="s">
        <v>388</v>
      </c>
      <c r="D106" t="s">
        <v>396</v>
      </c>
      <c r="E106" t="s">
        <v>397</v>
      </c>
      <c r="F106" t="s">
        <v>23</v>
      </c>
      <c r="G106">
        <v>17</v>
      </c>
    </row>
    <row r="107" spans="1:7" x14ac:dyDescent="0.2">
      <c r="A107" t="s">
        <v>488</v>
      </c>
      <c r="B107">
        <v>1565</v>
      </c>
      <c r="C107" t="s">
        <v>388</v>
      </c>
      <c r="D107" t="s">
        <v>383</v>
      </c>
      <c r="E107" t="s">
        <v>455</v>
      </c>
      <c r="F107" t="s">
        <v>23</v>
      </c>
      <c r="G107">
        <v>10</v>
      </c>
    </row>
    <row r="108" spans="1:7" x14ac:dyDescent="0.2">
      <c r="A108" t="s">
        <v>488</v>
      </c>
      <c r="B108">
        <v>1566</v>
      </c>
      <c r="C108" t="s">
        <v>388</v>
      </c>
      <c r="D108" t="s">
        <v>427</v>
      </c>
      <c r="E108" t="s">
        <v>456</v>
      </c>
      <c r="F108" t="s">
        <v>23</v>
      </c>
      <c r="G108">
        <v>14</v>
      </c>
    </row>
    <row r="109" spans="1:7" x14ac:dyDescent="0.2">
      <c r="A109" t="s">
        <v>488</v>
      </c>
      <c r="B109">
        <v>1414</v>
      </c>
      <c r="C109" t="s">
        <v>388</v>
      </c>
      <c r="D109" t="s">
        <v>353</v>
      </c>
      <c r="E109" t="s">
        <v>399</v>
      </c>
      <c r="F109" t="s">
        <v>23</v>
      </c>
      <c r="G109">
        <v>3</v>
      </c>
    </row>
    <row r="110" spans="1:7" x14ac:dyDescent="0.2">
      <c r="A110" t="s">
        <v>488</v>
      </c>
      <c r="B110">
        <v>1293</v>
      </c>
      <c r="C110" t="s">
        <v>24</v>
      </c>
      <c r="D110" t="s">
        <v>294</v>
      </c>
      <c r="E110" t="s">
        <v>25</v>
      </c>
      <c r="F110" t="s">
        <v>9</v>
      </c>
      <c r="G110">
        <v>27</v>
      </c>
    </row>
    <row r="111" spans="1:7" x14ac:dyDescent="0.2">
      <c r="A111" t="s">
        <v>488</v>
      </c>
      <c r="B111">
        <v>1039</v>
      </c>
      <c r="C111" t="s">
        <v>24</v>
      </c>
      <c r="D111" t="s">
        <v>294</v>
      </c>
      <c r="E111" t="s">
        <v>25</v>
      </c>
      <c r="F111" t="s">
        <v>35</v>
      </c>
      <c r="G111">
        <v>17</v>
      </c>
    </row>
    <row r="112" spans="1:7" x14ac:dyDescent="0.2">
      <c r="A112" t="s">
        <v>488</v>
      </c>
      <c r="B112">
        <v>1220</v>
      </c>
      <c r="C112" t="s">
        <v>24</v>
      </c>
      <c r="D112" t="s">
        <v>336</v>
      </c>
      <c r="E112" t="s">
        <v>26</v>
      </c>
      <c r="F112" t="s">
        <v>9</v>
      </c>
      <c r="G112">
        <v>28</v>
      </c>
    </row>
    <row r="113" spans="1:7" x14ac:dyDescent="0.2">
      <c r="A113" t="s">
        <v>488</v>
      </c>
      <c r="B113">
        <v>1378</v>
      </c>
      <c r="C113" t="s">
        <v>24</v>
      </c>
      <c r="D113" t="s">
        <v>366</v>
      </c>
      <c r="E113" t="s">
        <v>491</v>
      </c>
      <c r="F113" t="s">
        <v>153</v>
      </c>
      <c r="G113">
        <v>28</v>
      </c>
    </row>
    <row r="114" spans="1:7" x14ac:dyDescent="0.2">
      <c r="A114" t="s">
        <v>488</v>
      </c>
      <c r="B114">
        <v>1960</v>
      </c>
      <c r="C114" t="s">
        <v>24</v>
      </c>
      <c r="D114" t="s">
        <v>287</v>
      </c>
      <c r="E114" t="s">
        <v>519</v>
      </c>
      <c r="F114" t="s">
        <v>153</v>
      </c>
      <c r="G114">
        <v>28</v>
      </c>
    </row>
    <row r="115" spans="1:7" x14ac:dyDescent="0.2">
      <c r="A115" t="s">
        <v>488</v>
      </c>
      <c r="B115">
        <v>1334</v>
      </c>
      <c r="C115" t="s">
        <v>44</v>
      </c>
      <c r="D115" t="s">
        <v>374</v>
      </c>
      <c r="E115" t="s">
        <v>45</v>
      </c>
      <c r="F115" t="s">
        <v>69</v>
      </c>
      <c r="G115">
        <v>17</v>
      </c>
    </row>
    <row r="116" spans="1:7" x14ac:dyDescent="0.2">
      <c r="A116" t="s">
        <v>488</v>
      </c>
      <c r="B116">
        <v>1382</v>
      </c>
      <c r="C116" t="s">
        <v>44</v>
      </c>
      <c r="D116" t="s">
        <v>387</v>
      </c>
      <c r="E116" t="s">
        <v>52</v>
      </c>
      <c r="F116" t="s">
        <v>153</v>
      </c>
      <c r="G116">
        <v>29</v>
      </c>
    </row>
    <row r="117" spans="1:7" x14ac:dyDescent="0.2">
      <c r="A117" t="s">
        <v>488</v>
      </c>
      <c r="B117">
        <v>2028</v>
      </c>
      <c r="C117" t="s">
        <v>44</v>
      </c>
      <c r="D117" t="s">
        <v>303</v>
      </c>
      <c r="E117" t="s">
        <v>628</v>
      </c>
      <c r="F117" t="s">
        <v>621</v>
      </c>
      <c r="G117">
        <v>9</v>
      </c>
    </row>
    <row r="118" spans="1:7" x14ac:dyDescent="0.2">
      <c r="A118" t="s">
        <v>488</v>
      </c>
      <c r="B118">
        <v>1770</v>
      </c>
      <c r="C118" t="s">
        <v>44</v>
      </c>
      <c r="D118" t="s">
        <v>477</v>
      </c>
      <c r="E118" t="s">
        <v>492</v>
      </c>
      <c r="F118" t="s">
        <v>33</v>
      </c>
      <c r="G118">
        <v>14</v>
      </c>
    </row>
    <row r="119" spans="1:7" x14ac:dyDescent="0.2">
      <c r="A119" t="s">
        <v>488</v>
      </c>
      <c r="B119">
        <v>1771</v>
      </c>
      <c r="C119" t="s">
        <v>44</v>
      </c>
      <c r="D119" t="s">
        <v>477</v>
      </c>
      <c r="E119" t="s">
        <v>492</v>
      </c>
      <c r="F119" t="s">
        <v>493</v>
      </c>
      <c r="G119">
        <v>6</v>
      </c>
    </row>
    <row r="120" spans="1:7" x14ac:dyDescent="0.2">
      <c r="A120" t="s">
        <v>488</v>
      </c>
      <c r="B120">
        <v>1958</v>
      </c>
      <c r="C120" t="s">
        <v>44</v>
      </c>
      <c r="D120" t="s">
        <v>477</v>
      </c>
      <c r="E120" t="s">
        <v>492</v>
      </c>
      <c r="F120" t="s">
        <v>517</v>
      </c>
      <c r="G120">
        <v>8</v>
      </c>
    </row>
    <row r="121" spans="1:7" x14ac:dyDescent="0.2">
      <c r="A121" t="s">
        <v>488</v>
      </c>
      <c r="B121">
        <v>1427</v>
      </c>
      <c r="C121" t="s">
        <v>44</v>
      </c>
      <c r="D121" t="s">
        <v>402</v>
      </c>
      <c r="E121" t="s">
        <v>234</v>
      </c>
      <c r="F121" t="s">
        <v>70</v>
      </c>
      <c r="G121">
        <v>18</v>
      </c>
    </row>
    <row r="122" spans="1:7" x14ac:dyDescent="0.2">
      <c r="A122" t="s">
        <v>488</v>
      </c>
      <c r="B122">
        <v>1428</v>
      </c>
      <c r="C122" t="s">
        <v>44</v>
      </c>
      <c r="D122" t="s">
        <v>402</v>
      </c>
      <c r="E122" t="s">
        <v>234</v>
      </c>
      <c r="F122" t="s">
        <v>235</v>
      </c>
      <c r="G122">
        <v>10</v>
      </c>
    </row>
    <row r="123" spans="1:7" x14ac:dyDescent="0.2">
      <c r="A123" t="s">
        <v>488</v>
      </c>
      <c r="B123">
        <v>1959</v>
      </c>
      <c r="C123" t="s">
        <v>44</v>
      </c>
      <c r="D123" t="s">
        <v>402</v>
      </c>
      <c r="E123" t="s">
        <v>234</v>
      </c>
      <c r="F123" t="s">
        <v>518</v>
      </c>
      <c r="G123">
        <v>8</v>
      </c>
    </row>
    <row r="124" spans="1:7" x14ac:dyDescent="0.2">
      <c r="A124" t="s">
        <v>488</v>
      </c>
      <c r="B124">
        <v>1601</v>
      </c>
      <c r="C124" t="s">
        <v>44</v>
      </c>
      <c r="D124" t="s">
        <v>457</v>
      </c>
      <c r="E124" t="s">
        <v>448</v>
      </c>
      <c r="F124" t="s">
        <v>70</v>
      </c>
      <c r="G124">
        <v>18</v>
      </c>
    </row>
    <row r="125" spans="1:7" x14ac:dyDescent="0.2">
      <c r="A125" t="s">
        <v>488</v>
      </c>
      <c r="B125">
        <v>1381</v>
      </c>
      <c r="C125" t="s">
        <v>44</v>
      </c>
      <c r="D125" t="s">
        <v>386</v>
      </c>
      <c r="E125" t="s">
        <v>222</v>
      </c>
      <c r="F125" t="s">
        <v>153</v>
      </c>
      <c r="G125">
        <v>14</v>
      </c>
    </row>
    <row r="126" spans="1:7" x14ac:dyDescent="0.2">
      <c r="A126" t="s">
        <v>488</v>
      </c>
      <c r="B126">
        <v>1444</v>
      </c>
      <c r="C126" t="s">
        <v>44</v>
      </c>
      <c r="D126" t="s">
        <v>408</v>
      </c>
      <c r="E126" t="s">
        <v>241</v>
      </c>
      <c r="F126" t="s">
        <v>70</v>
      </c>
      <c r="G126">
        <v>18</v>
      </c>
    </row>
    <row r="127" spans="1:7" x14ac:dyDescent="0.2">
      <c r="A127" t="s">
        <v>488</v>
      </c>
      <c r="B127">
        <v>1772</v>
      </c>
      <c r="C127" t="s">
        <v>44</v>
      </c>
      <c r="D127" t="s">
        <v>408</v>
      </c>
      <c r="E127" t="s">
        <v>241</v>
      </c>
      <c r="F127" t="s">
        <v>33</v>
      </c>
      <c r="G127">
        <v>14</v>
      </c>
    </row>
    <row r="128" spans="1:7" x14ac:dyDescent="0.2">
      <c r="A128" t="s">
        <v>488</v>
      </c>
      <c r="B128">
        <v>2029</v>
      </c>
      <c r="C128" t="s">
        <v>44</v>
      </c>
      <c r="D128" t="s">
        <v>408</v>
      </c>
      <c r="E128" t="s">
        <v>241</v>
      </c>
      <c r="F128" t="s">
        <v>621</v>
      </c>
      <c r="G128">
        <v>9</v>
      </c>
    </row>
    <row r="129" spans="1:7" x14ac:dyDescent="0.2">
      <c r="A129" t="s">
        <v>488</v>
      </c>
      <c r="B129">
        <v>2075</v>
      </c>
      <c r="C129" t="s">
        <v>44</v>
      </c>
      <c r="D129" t="s">
        <v>583</v>
      </c>
      <c r="E129" t="s">
        <v>584</v>
      </c>
      <c r="F129" t="s">
        <v>23</v>
      </c>
      <c r="G129">
        <v>3</v>
      </c>
    </row>
    <row r="130" spans="1:7" x14ac:dyDescent="0.2">
      <c r="A130" t="s">
        <v>488</v>
      </c>
      <c r="B130">
        <v>2076</v>
      </c>
      <c r="C130" t="s">
        <v>44</v>
      </c>
      <c r="D130" t="s">
        <v>583</v>
      </c>
      <c r="E130" t="s">
        <v>584</v>
      </c>
      <c r="F130" t="s">
        <v>585</v>
      </c>
      <c r="G130">
        <v>3</v>
      </c>
    </row>
    <row r="131" spans="1:7" x14ac:dyDescent="0.2">
      <c r="A131" t="s">
        <v>488</v>
      </c>
      <c r="B131">
        <v>2077</v>
      </c>
      <c r="C131" t="s">
        <v>44</v>
      </c>
      <c r="D131" t="s">
        <v>583</v>
      </c>
      <c r="E131" t="s">
        <v>584</v>
      </c>
      <c r="F131" t="s">
        <v>155</v>
      </c>
      <c r="G131">
        <v>5</v>
      </c>
    </row>
    <row r="132" spans="1:7" x14ac:dyDescent="0.2">
      <c r="A132" t="s">
        <v>488</v>
      </c>
      <c r="B132">
        <v>2078</v>
      </c>
      <c r="C132" t="s">
        <v>44</v>
      </c>
      <c r="D132" t="s">
        <v>583</v>
      </c>
      <c r="E132" t="s">
        <v>584</v>
      </c>
      <c r="F132" t="s">
        <v>586</v>
      </c>
      <c r="G132">
        <v>5</v>
      </c>
    </row>
    <row r="133" spans="1:7" x14ac:dyDescent="0.2">
      <c r="A133" t="s">
        <v>488</v>
      </c>
      <c r="B133">
        <v>1961</v>
      </c>
      <c r="C133" t="s">
        <v>250</v>
      </c>
      <c r="D133" t="s">
        <v>579</v>
      </c>
      <c r="E133" t="s">
        <v>655</v>
      </c>
      <c r="F133" t="s">
        <v>656</v>
      </c>
      <c r="G133">
        <v>1</v>
      </c>
    </row>
    <row r="134" spans="1:7" x14ac:dyDescent="0.2">
      <c r="A134" t="s">
        <v>488</v>
      </c>
      <c r="B134">
        <v>1965</v>
      </c>
      <c r="C134" t="s">
        <v>250</v>
      </c>
      <c r="D134" t="s">
        <v>458</v>
      </c>
      <c r="E134" t="s">
        <v>459</v>
      </c>
      <c r="F134" t="s">
        <v>534</v>
      </c>
      <c r="G134">
        <v>10</v>
      </c>
    </row>
    <row r="135" spans="1:7" x14ac:dyDescent="0.2">
      <c r="A135" t="s">
        <v>488</v>
      </c>
      <c r="B135">
        <v>1974</v>
      </c>
      <c r="C135" t="s">
        <v>250</v>
      </c>
      <c r="D135" t="s">
        <v>657</v>
      </c>
      <c r="E135" t="s">
        <v>658</v>
      </c>
      <c r="F135" t="s">
        <v>656</v>
      </c>
      <c r="G135">
        <v>1</v>
      </c>
    </row>
    <row r="136" spans="1:7" x14ac:dyDescent="0.2">
      <c r="A136" t="s">
        <v>488</v>
      </c>
      <c r="B136">
        <v>1966</v>
      </c>
      <c r="C136" t="s">
        <v>250</v>
      </c>
      <c r="D136" t="s">
        <v>460</v>
      </c>
      <c r="E136" t="s">
        <v>461</v>
      </c>
      <c r="F136" t="s">
        <v>534</v>
      </c>
      <c r="G136">
        <v>10</v>
      </c>
    </row>
    <row r="137" spans="1:7" x14ac:dyDescent="0.2">
      <c r="A137" t="s">
        <v>488</v>
      </c>
      <c r="B137">
        <v>1978</v>
      </c>
      <c r="C137" t="s">
        <v>250</v>
      </c>
      <c r="D137" t="s">
        <v>659</v>
      </c>
      <c r="E137" t="s">
        <v>660</v>
      </c>
      <c r="F137" t="s">
        <v>656</v>
      </c>
      <c r="G137">
        <v>1</v>
      </c>
    </row>
    <row r="138" spans="1:7" x14ac:dyDescent="0.2">
      <c r="A138" t="s">
        <v>488</v>
      </c>
      <c r="B138">
        <v>1967</v>
      </c>
      <c r="C138" t="s">
        <v>250</v>
      </c>
      <c r="D138" t="s">
        <v>462</v>
      </c>
      <c r="E138" t="s">
        <v>463</v>
      </c>
      <c r="F138" t="s">
        <v>534</v>
      </c>
      <c r="G138">
        <v>10</v>
      </c>
    </row>
    <row r="139" spans="1:7" x14ac:dyDescent="0.2">
      <c r="A139" t="s">
        <v>488</v>
      </c>
      <c r="B139">
        <v>1982</v>
      </c>
      <c r="C139" t="s">
        <v>250</v>
      </c>
      <c r="D139" t="s">
        <v>661</v>
      </c>
      <c r="E139" t="s">
        <v>662</v>
      </c>
      <c r="F139" t="s">
        <v>656</v>
      </c>
      <c r="G139">
        <v>1</v>
      </c>
    </row>
    <row r="140" spans="1:7" x14ac:dyDescent="0.2">
      <c r="A140" t="s">
        <v>488</v>
      </c>
      <c r="B140">
        <v>1968</v>
      </c>
      <c r="C140" t="s">
        <v>250</v>
      </c>
      <c r="D140" t="s">
        <v>464</v>
      </c>
      <c r="E140" t="s">
        <v>465</v>
      </c>
      <c r="F140" t="s">
        <v>534</v>
      </c>
      <c r="G140">
        <v>10</v>
      </c>
    </row>
    <row r="141" spans="1:7" x14ac:dyDescent="0.2">
      <c r="A141" t="s">
        <v>488</v>
      </c>
      <c r="B141">
        <v>1986</v>
      </c>
      <c r="C141" t="s">
        <v>250</v>
      </c>
      <c r="D141" t="s">
        <v>535</v>
      </c>
      <c r="E141" t="s">
        <v>536</v>
      </c>
      <c r="F141" t="s">
        <v>534</v>
      </c>
      <c r="G141">
        <v>10</v>
      </c>
    </row>
    <row r="142" spans="1:7" x14ac:dyDescent="0.2">
      <c r="A142" t="s">
        <v>488</v>
      </c>
      <c r="B142">
        <v>1987</v>
      </c>
      <c r="C142" t="s">
        <v>250</v>
      </c>
      <c r="D142" t="s">
        <v>535</v>
      </c>
      <c r="E142" t="s">
        <v>536</v>
      </c>
      <c r="F142" t="s">
        <v>537</v>
      </c>
      <c r="G142">
        <v>4</v>
      </c>
    </row>
    <row r="143" spans="1:7" x14ac:dyDescent="0.2">
      <c r="A143" t="s">
        <v>488</v>
      </c>
      <c r="B143">
        <v>1988</v>
      </c>
      <c r="C143" t="s">
        <v>250</v>
      </c>
      <c r="D143" t="s">
        <v>535</v>
      </c>
      <c r="E143" t="s">
        <v>536</v>
      </c>
      <c r="F143" t="s">
        <v>656</v>
      </c>
      <c r="G143">
        <v>1</v>
      </c>
    </row>
    <row r="144" spans="1:7" x14ac:dyDescent="0.2">
      <c r="A144" t="s">
        <v>488</v>
      </c>
      <c r="B144">
        <v>1992</v>
      </c>
      <c r="C144" t="s">
        <v>250</v>
      </c>
      <c r="D144" t="s">
        <v>663</v>
      </c>
      <c r="E144" t="s">
        <v>664</v>
      </c>
      <c r="F144" t="s">
        <v>656</v>
      </c>
      <c r="G144">
        <v>1</v>
      </c>
    </row>
    <row r="145" spans="1:7" x14ac:dyDescent="0.2">
      <c r="A145" t="s">
        <v>488</v>
      </c>
      <c r="B145">
        <v>1969</v>
      </c>
      <c r="C145" t="s">
        <v>250</v>
      </c>
      <c r="D145" t="s">
        <v>310</v>
      </c>
      <c r="E145" t="s">
        <v>466</v>
      </c>
      <c r="F145" t="s">
        <v>534</v>
      </c>
      <c r="G145">
        <v>10</v>
      </c>
    </row>
    <row r="146" spans="1:7" x14ac:dyDescent="0.2">
      <c r="A146" t="s">
        <v>488</v>
      </c>
      <c r="B146">
        <v>1996</v>
      </c>
      <c r="C146" t="s">
        <v>250</v>
      </c>
      <c r="D146" t="s">
        <v>665</v>
      </c>
      <c r="E146" t="s">
        <v>666</v>
      </c>
      <c r="F146" t="s">
        <v>656</v>
      </c>
      <c r="G146">
        <v>1</v>
      </c>
    </row>
    <row r="147" spans="1:7" x14ac:dyDescent="0.2">
      <c r="A147" t="s">
        <v>488</v>
      </c>
      <c r="B147">
        <v>1970</v>
      </c>
      <c r="C147" t="s">
        <v>250</v>
      </c>
      <c r="D147" t="s">
        <v>410</v>
      </c>
      <c r="E147" t="s">
        <v>411</v>
      </c>
      <c r="F147" t="s">
        <v>484</v>
      </c>
      <c r="G147">
        <v>3</v>
      </c>
    </row>
    <row r="148" spans="1:7" x14ac:dyDescent="0.2">
      <c r="A148" t="s">
        <v>488</v>
      </c>
      <c r="B148">
        <v>2000</v>
      </c>
      <c r="C148" t="s">
        <v>250</v>
      </c>
      <c r="D148" t="s">
        <v>392</v>
      </c>
      <c r="E148" t="s">
        <v>429</v>
      </c>
      <c r="F148" t="s">
        <v>213</v>
      </c>
      <c r="G148">
        <v>2</v>
      </c>
    </row>
    <row r="149" spans="1:7" x14ac:dyDescent="0.2">
      <c r="A149" t="s">
        <v>488</v>
      </c>
      <c r="B149">
        <v>2002</v>
      </c>
      <c r="C149" t="s">
        <v>250</v>
      </c>
      <c r="D149" t="s">
        <v>430</v>
      </c>
      <c r="E149" t="s">
        <v>431</v>
      </c>
      <c r="F149" t="s">
        <v>213</v>
      </c>
      <c r="G149">
        <v>2</v>
      </c>
    </row>
    <row r="150" spans="1:7" x14ac:dyDescent="0.2">
      <c r="A150" t="s">
        <v>488</v>
      </c>
      <c r="B150">
        <v>2004</v>
      </c>
      <c r="C150" t="s">
        <v>250</v>
      </c>
      <c r="D150" t="s">
        <v>538</v>
      </c>
      <c r="E150" t="s">
        <v>539</v>
      </c>
      <c r="F150" t="s">
        <v>537</v>
      </c>
      <c r="G150">
        <v>4</v>
      </c>
    </row>
    <row r="151" spans="1:7" x14ac:dyDescent="0.2">
      <c r="A151" t="s">
        <v>488</v>
      </c>
      <c r="B151">
        <v>2005</v>
      </c>
      <c r="C151" t="s">
        <v>250</v>
      </c>
      <c r="D151" t="s">
        <v>538</v>
      </c>
      <c r="E151" t="s">
        <v>539</v>
      </c>
      <c r="F151" t="s">
        <v>617</v>
      </c>
      <c r="G151">
        <v>2</v>
      </c>
    </row>
    <row r="152" spans="1:7" x14ac:dyDescent="0.2">
      <c r="A152" t="s">
        <v>488</v>
      </c>
      <c r="B152">
        <v>1971</v>
      </c>
      <c r="C152" t="s">
        <v>250</v>
      </c>
      <c r="D152" t="s">
        <v>540</v>
      </c>
      <c r="E152" t="s">
        <v>541</v>
      </c>
      <c r="F152" t="s">
        <v>537</v>
      </c>
      <c r="G152">
        <v>4</v>
      </c>
    </row>
    <row r="153" spans="1:7" x14ac:dyDescent="0.2">
      <c r="A153" t="s">
        <v>488</v>
      </c>
      <c r="B153">
        <v>2089</v>
      </c>
      <c r="C153" t="s">
        <v>250</v>
      </c>
      <c r="D153" t="s">
        <v>540</v>
      </c>
      <c r="E153" t="s">
        <v>541</v>
      </c>
      <c r="F153" t="s">
        <v>617</v>
      </c>
      <c r="G153">
        <v>2</v>
      </c>
    </row>
    <row r="154" spans="1:7" x14ac:dyDescent="0.2">
      <c r="A154" t="s">
        <v>488</v>
      </c>
      <c r="B154">
        <v>2006</v>
      </c>
      <c r="C154" t="s">
        <v>250</v>
      </c>
      <c r="D154" t="s">
        <v>338</v>
      </c>
      <c r="E154" t="s">
        <v>469</v>
      </c>
      <c r="F154" t="s">
        <v>484</v>
      </c>
      <c r="G154">
        <v>5</v>
      </c>
    </row>
    <row r="155" spans="1:7" x14ac:dyDescent="0.2">
      <c r="A155" t="s">
        <v>488</v>
      </c>
      <c r="B155">
        <v>2007</v>
      </c>
      <c r="C155" t="s">
        <v>250</v>
      </c>
      <c r="D155" t="s">
        <v>338</v>
      </c>
      <c r="E155" t="s">
        <v>469</v>
      </c>
      <c r="F155" t="s">
        <v>468</v>
      </c>
      <c r="G155">
        <v>4</v>
      </c>
    </row>
    <row r="156" spans="1:7" x14ac:dyDescent="0.2">
      <c r="A156" t="s">
        <v>488</v>
      </c>
      <c r="B156">
        <v>2008</v>
      </c>
      <c r="C156" t="s">
        <v>250</v>
      </c>
      <c r="D156" t="s">
        <v>348</v>
      </c>
      <c r="E156" t="s">
        <v>542</v>
      </c>
      <c r="F156" t="s">
        <v>484</v>
      </c>
      <c r="G156">
        <v>4</v>
      </c>
    </row>
    <row r="157" spans="1:7" x14ac:dyDescent="0.2">
      <c r="A157" t="s">
        <v>488</v>
      </c>
      <c r="B157">
        <v>2009</v>
      </c>
      <c r="C157" t="s">
        <v>250</v>
      </c>
      <c r="D157" t="s">
        <v>348</v>
      </c>
      <c r="E157" t="s">
        <v>542</v>
      </c>
      <c r="F157" t="s">
        <v>468</v>
      </c>
      <c r="G157">
        <v>5</v>
      </c>
    </row>
    <row r="158" spans="1:7" x14ac:dyDescent="0.2">
      <c r="A158" t="s">
        <v>488</v>
      </c>
      <c r="B158">
        <v>1310</v>
      </c>
      <c r="C158" t="s">
        <v>8</v>
      </c>
      <c r="D158" t="s">
        <v>294</v>
      </c>
      <c r="E158" t="s">
        <v>490</v>
      </c>
      <c r="F158" t="s">
        <v>9</v>
      </c>
      <c r="G158">
        <v>25</v>
      </c>
    </row>
    <row r="159" spans="1:7" x14ac:dyDescent="0.2">
      <c r="A159" t="s">
        <v>488</v>
      </c>
      <c r="B159">
        <v>1331</v>
      </c>
      <c r="C159" t="s">
        <v>8</v>
      </c>
      <c r="D159" t="s">
        <v>294</v>
      </c>
      <c r="E159" t="s">
        <v>490</v>
      </c>
      <c r="F159" t="s">
        <v>69</v>
      </c>
      <c r="G159">
        <v>9</v>
      </c>
    </row>
    <row r="160" spans="1:7" x14ac:dyDescent="0.2">
      <c r="A160" t="s">
        <v>488</v>
      </c>
      <c r="B160">
        <v>1309</v>
      </c>
      <c r="C160" t="s">
        <v>8</v>
      </c>
      <c r="D160" t="s">
        <v>354</v>
      </c>
      <c r="E160" t="s">
        <v>53</v>
      </c>
      <c r="F160" t="s">
        <v>9</v>
      </c>
      <c r="G160">
        <v>35</v>
      </c>
    </row>
    <row r="161" spans="1:7" x14ac:dyDescent="0.2">
      <c r="A161" t="s">
        <v>488</v>
      </c>
      <c r="B161">
        <v>1400</v>
      </c>
      <c r="C161" t="s">
        <v>8</v>
      </c>
      <c r="D161" t="s">
        <v>354</v>
      </c>
      <c r="E161" t="s">
        <v>53</v>
      </c>
      <c r="F161" t="s">
        <v>69</v>
      </c>
      <c r="G161">
        <v>35</v>
      </c>
    </row>
    <row r="162" spans="1:7" x14ac:dyDescent="0.2">
      <c r="A162" t="s">
        <v>488</v>
      </c>
      <c r="B162">
        <v>1527</v>
      </c>
      <c r="C162" t="s">
        <v>8</v>
      </c>
      <c r="D162" t="s">
        <v>354</v>
      </c>
      <c r="E162" t="s">
        <v>53</v>
      </c>
      <c r="F162" t="s">
        <v>183</v>
      </c>
      <c r="G162">
        <v>35</v>
      </c>
    </row>
    <row r="163" spans="1:7" x14ac:dyDescent="0.2">
      <c r="A163" t="s">
        <v>488</v>
      </c>
      <c r="B163">
        <v>1374</v>
      </c>
      <c r="C163" t="s">
        <v>8</v>
      </c>
      <c r="D163" t="s">
        <v>374</v>
      </c>
      <c r="E163" t="s">
        <v>218</v>
      </c>
      <c r="F163" t="s">
        <v>153</v>
      </c>
      <c r="G163">
        <v>35</v>
      </c>
    </row>
    <row r="164" spans="1:7" x14ac:dyDescent="0.2">
      <c r="A164" t="s">
        <v>488</v>
      </c>
      <c r="B164">
        <v>1907</v>
      </c>
      <c r="C164" t="s">
        <v>8</v>
      </c>
      <c r="D164" t="s">
        <v>543</v>
      </c>
      <c r="E164" t="s">
        <v>501</v>
      </c>
      <c r="F164" t="s">
        <v>69</v>
      </c>
      <c r="G164">
        <v>9</v>
      </c>
    </row>
    <row r="165" spans="1:7" x14ac:dyDescent="0.2">
      <c r="A165" t="s">
        <v>488</v>
      </c>
      <c r="B165">
        <v>1270</v>
      </c>
      <c r="C165" t="s">
        <v>8</v>
      </c>
      <c r="D165" t="s">
        <v>356</v>
      </c>
      <c r="E165" t="s">
        <v>10</v>
      </c>
      <c r="F165" t="s">
        <v>9</v>
      </c>
      <c r="G165">
        <v>14</v>
      </c>
    </row>
    <row r="166" spans="1:7" x14ac:dyDescent="0.2">
      <c r="A166" t="s">
        <v>488</v>
      </c>
      <c r="B166">
        <v>1733</v>
      </c>
      <c r="C166" t="s">
        <v>8</v>
      </c>
      <c r="D166" t="s">
        <v>356</v>
      </c>
      <c r="E166" t="s">
        <v>10</v>
      </c>
      <c r="F166" t="s">
        <v>35</v>
      </c>
      <c r="G166">
        <v>13</v>
      </c>
    </row>
    <row r="167" spans="1:7" x14ac:dyDescent="0.2">
      <c r="A167" t="s">
        <v>488</v>
      </c>
      <c r="B167">
        <v>1908</v>
      </c>
      <c r="C167" t="s">
        <v>8</v>
      </c>
      <c r="D167" t="s">
        <v>401</v>
      </c>
      <c r="E167" t="s">
        <v>502</v>
      </c>
      <c r="F167" t="s">
        <v>69</v>
      </c>
      <c r="G167">
        <v>20</v>
      </c>
    </row>
    <row r="168" spans="1:7" x14ac:dyDescent="0.2">
      <c r="A168" t="s">
        <v>488</v>
      </c>
      <c r="B168">
        <v>2096</v>
      </c>
      <c r="C168" t="s">
        <v>251</v>
      </c>
      <c r="D168" t="s">
        <v>283</v>
      </c>
      <c r="E168" t="s">
        <v>526</v>
      </c>
      <c r="F168" t="s">
        <v>70</v>
      </c>
      <c r="G168">
        <v>2</v>
      </c>
    </row>
    <row r="169" spans="1:7" x14ac:dyDescent="0.2">
      <c r="A169" t="s">
        <v>488</v>
      </c>
      <c r="B169">
        <v>1041</v>
      </c>
      <c r="C169" t="s">
        <v>40</v>
      </c>
      <c r="D169" t="s">
        <v>295</v>
      </c>
      <c r="E169" t="s">
        <v>41</v>
      </c>
      <c r="F169" t="s">
        <v>9</v>
      </c>
      <c r="G169">
        <v>30</v>
      </c>
    </row>
    <row r="170" spans="1:7" x14ac:dyDescent="0.2">
      <c r="A170" t="s">
        <v>488</v>
      </c>
      <c r="B170">
        <v>1275</v>
      </c>
      <c r="C170" t="s">
        <v>40</v>
      </c>
      <c r="D170" t="s">
        <v>295</v>
      </c>
      <c r="E170" t="s">
        <v>41</v>
      </c>
      <c r="F170" t="s">
        <v>35</v>
      </c>
      <c r="G170">
        <v>30</v>
      </c>
    </row>
    <row r="171" spans="1:7" x14ac:dyDescent="0.2">
      <c r="A171" t="s">
        <v>488</v>
      </c>
      <c r="B171">
        <v>1238</v>
      </c>
      <c r="C171" t="s">
        <v>11</v>
      </c>
      <c r="D171" t="s">
        <v>306</v>
      </c>
      <c r="E171" t="s">
        <v>162</v>
      </c>
      <c r="F171" t="s">
        <v>9</v>
      </c>
      <c r="G171">
        <v>13</v>
      </c>
    </row>
    <row r="172" spans="1:7" x14ac:dyDescent="0.2">
      <c r="A172" t="s">
        <v>488</v>
      </c>
      <c r="B172">
        <v>1319</v>
      </c>
      <c r="C172" t="s">
        <v>11</v>
      </c>
      <c r="D172" t="s">
        <v>372</v>
      </c>
      <c r="E172" t="s">
        <v>199</v>
      </c>
      <c r="F172" t="s">
        <v>9</v>
      </c>
      <c r="G172">
        <v>25</v>
      </c>
    </row>
    <row r="173" spans="1:7" x14ac:dyDescent="0.2">
      <c r="A173" t="s">
        <v>488</v>
      </c>
      <c r="B173">
        <v>1262</v>
      </c>
      <c r="C173" t="s">
        <v>11</v>
      </c>
      <c r="D173" t="s">
        <v>352</v>
      </c>
      <c r="E173" t="s">
        <v>441</v>
      </c>
      <c r="F173" t="s">
        <v>33</v>
      </c>
      <c r="G173">
        <v>14</v>
      </c>
    </row>
    <row r="174" spans="1:7" x14ac:dyDescent="0.2">
      <c r="A174" t="s">
        <v>488</v>
      </c>
      <c r="B174">
        <v>1044</v>
      </c>
      <c r="C174" t="s">
        <v>11</v>
      </c>
      <c r="D174" t="s">
        <v>544</v>
      </c>
      <c r="E174" t="s">
        <v>94</v>
      </c>
      <c r="F174" t="s">
        <v>70</v>
      </c>
      <c r="G174">
        <v>18</v>
      </c>
    </row>
    <row r="175" spans="1:7" x14ac:dyDescent="0.2">
      <c r="A175" t="s">
        <v>488</v>
      </c>
      <c r="B175">
        <v>2068</v>
      </c>
      <c r="C175" t="s">
        <v>11</v>
      </c>
      <c r="D175" t="s">
        <v>296</v>
      </c>
      <c r="E175" t="s">
        <v>12</v>
      </c>
      <c r="F175" t="s">
        <v>70</v>
      </c>
      <c r="G175">
        <v>1</v>
      </c>
    </row>
    <row r="176" spans="1:7" x14ac:dyDescent="0.2">
      <c r="A176" t="s">
        <v>488</v>
      </c>
      <c r="B176">
        <v>1951</v>
      </c>
      <c r="C176" t="s">
        <v>11</v>
      </c>
      <c r="D176" t="s">
        <v>545</v>
      </c>
      <c r="E176" t="s">
        <v>511</v>
      </c>
      <c r="F176" t="s">
        <v>70</v>
      </c>
      <c r="G176">
        <v>24</v>
      </c>
    </row>
    <row r="177" spans="1:7" x14ac:dyDescent="0.2">
      <c r="A177" t="s">
        <v>488</v>
      </c>
      <c r="B177">
        <v>1294</v>
      </c>
      <c r="C177" t="s">
        <v>11</v>
      </c>
      <c r="D177" t="s">
        <v>546</v>
      </c>
      <c r="E177" t="s">
        <v>184</v>
      </c>
      <c r="F177" t="s">
        <v>70</v>
      </c>
      <c r="G177">
        <v>2</v>
      </c>
    </row>
    <row r="178" spans="1:7" x14ac:dyDescent="0.2">
      <c r="A178" t="s">
        <v>488</v>
      </c>
      <c r="B178">
        <v>1239</v>
      </c>
      <c r="C178" t="s">
        <v>11</v>
      </c>
      <c r="D178" t="s">
        <v>343</v>
      </c>
      <c r="E178" t="s">
        <v>163</v>
      </c>
      <c r="F178" t="s">
        <v>9</v>
      </c>
      <c r="G178">
        <v>25</v>
      </c>
    </row>
    <row r="179" spans="1:7" x14ac:dyDescent="0.2">
      <c r="A179" t="s">
        <v>488</v>
      </c>
      <c r="B179">
        <v>1240</v>
      </c>
      <c r="C179" t="s">
        <v>11</v>
      </c>
      <c r="D179" t="s">
        <v>344</v>
      </c>
      <c r="E179" t="s">
        <v>164</v>
      </c>
      <c r="F179" t="s">
        <v>17</v>
      </c>
      <c r="G179">
        <v>7</v>
      </c>
    </row>
    <row r="180" spans="1:7" x14ac:dyDescent="0.2">
      <c r="A180" t="s">
        <v>488</v>
      </c>
      <c r="B180">
        <v>1344</v>
      </c>
      <c r="C180" t="s">
        <v>11</v>
      </c>
      <c r="D180" t="s">
        <v>436</v>
      </c>
      <c r="E180" t="s">
        <v>588</v>
      </c>
      <c r="F180" t="s">
        <v>17</v>
      </c>
      <c r="G180">
        <v>9</v>
      </c>
    </row>
    <row r="181" spans="1:7" x14ac:dyDescent="0.2">
      <c r="A181" t="s">
        <v>488</v>
      </c>
      <c r="B181">
        <v>1048</v>
      </c>
      <c r="C181" t="s">
        <v>11</v>
      </c>
      <c r="D181" t="s">
        <v>297</v>
      </c>
      <c r="E181" t="s">
        <v>439</v>
      </c>
      <c r="F181" t="s">
        <v>17</v>
      </c>
      <c r="G181">
        <v>15</v>
      </c>
    </row>
    <row r="182" spans="1:7" x14ac:dyDescent="0.2">
      <c r="A182" t="s">
        <v>488</v>
      </c>
      <c r="B182">
        <v>1879</v>
      </c>
      <c r="C182" t="s">
        <v>11</v>
      </c>
      <c r="D182" t="s">
        <v>297</v>
      </c>
      <c r="E182" t="s">
        <v>439</v>
      </c>
      <c r="F182" t="s">
        <v>89</v>
      </c>
      <c r="G182">
        <v>15</v>
      </c>
    </row>
    <row r="183" spans="1:7" x14ac:dyDescent="0.2">
      <c r="A183" t="s">
        <v>488</v>
      </c>
      <c r="B183">
        <v>1367</v>
      </c>
      <c r="C183" t="s">
        <v>11</v>
      </c>
      <c r="D183" t="s">
        <v>381</v>
      </c>
      <c r="E183" t="s">
        <v>214</v>
      </c>
      <c r="F183" t="s">
        <v>9</v>
      </c>
      <c r="G183">
        <v>7</v>
      </c>
    </row>
    <row r="184" spans="1:7" x14ac:dyDescent="0.2">
      <c r="A184" t="s">
        <v>488</v>
      </c>
      <c r="B184">
        <v>1380</v>
      </c>
      <c r="C184" t="s">
        <v>11</v>
      </c>
      <c r="D184" t="s">
        <v>547</v>
      </c>
      <c r="E184" t="s">
        <v>221</v>
      </c>
      <c r="F184" t="s">
        <v>9</v>
      </c>
      <c r="G184">
        <v>3</v>
      </c>
    </row>
    <row r="185" spans="1:7" x14ac:dyDescent="0.2">
      <c r="A185" t="s">
        <v>488</v>
      </c>
      <c r="B185">
        <v>1605</v>
      </c>
      <c r="C185" t="s">
        <v>11</v>
      </c>
      <c r="D185" t="s">
        <v>470</v>
      </c>
      <c r="E185" t="s">
        <v>449</v>
      </c>
      <c r="F185" t="s">
        <v>9</v>
      </c>
      <c r="G185">
        <v>14</v>
      </c>
    </row>
    <row r="186" spans="1:7" x14ac:dyDescent="0.2">
      <c r="A186" t="s">
        <v>488</v>
      </c>
      <c r="B186">
        <v>1333</v>
      </c>
      <c r="C186" t="s">
        <v>11</v>
      </c>
      <c r="D186" t="s">
        <v>283</v>
      </c>
      <c r="E186" t="s">
        <v>173</v>
      </c>
      <c r="F186" t="s">
        <v>70</v>
      </c>
      <c r="G186">
        <v>17</v>
      </c>
    </row>
    <row r="187" spans="1:7" x14ac:dyDescent="0.2">
      <c r="A187" t="s">
        <v>488</v>
      </c>
      <c r="B187">
        <v>1263</v>
      </c>
      <c r="C187" t="s">
        <v>11</v>
      </c>
      <c r="D187" t="s">
        <v>283</v>
      </c>
      <c r="E187" t="s">
        <v>173</v>
      </c>
      <c r="F187" t="s">
        <v>33</v>
      </c>
      <c r="G187">
        <v>15</v>
      </c>
    </row>
    <row r="188" spans="1:7" x14ac:dyDescent="0.2">
      <c r="A188" t="s">
        <v>488</v>
      </c>
      <c r="B188">
        <v>2061</v>
      </c>
      <c r="C188" t="s">
        <v>11</v>
      </c>
      <c r="D188" t="s">
        <v>283</v>
      </c>
      <c r="E188" t="s">
        <v>173</v>
      </c>
      <c r="F188" t="s">
        <v>78</v>
      </c>
      <c r="G188">
        <v>12</v>
      </c>
    </row>
    <row r="189" spans="1:7" x14ac:dyDescent="0.2">
      <c r="A189" t="s">
        <v>488</v>
      </c>
      <c r="B189">
        <v>1241</v>
      </c>
      <c r="C189" t="s">
        <v>11</v>
      </c>
      <c r="D189" t="s">
        <v>345</v>
      </c>
      <c r="E189" t="s">
        <v>164</v>
      </c>
      <c r="F189" t="s">
        <v>17</v>
      </c>
      <c r="G189">
        <v>12</v>
      </c>
    </row>
    <row r="190" spans="1:7" x14ac:dyDescent="0.2">
      <c r="A190" t="s">
        <v>488</v>
      </c>
      <c r="B190">
        <v>1227</v>
      </c>
      <c r="C190" t="s">
        <v>11</v>
      </c>
      <c r="D190" t="s">
        <v>337</v>
      </c>
      <c r="E190" t="s">
        <v>439</v>
      </c>
      <c r="F190" t="s">
        <v>17</v>
      </c>
      <c r="G190">
        <v>11</v>
      </c>
    </row>
    <row r="191" spans="1:7" x14ac:dyDescent="0.2">
      <c r="A191" t="s">
        <v>488</v>
      </c>
      <c r="B191">
        <v>1880</v>
      </c>
      <c r="C191" t="s">
        <v>11</v>
      </c>
      <c r="D191" t="s">
        <v>337</v>
      </c>
      <c r="E191" t="s">
        <v>439</v>
      </c>
      <c r="F191" t="s">
        <v>89</v>
      </c>
      <c r="G191">
        <v>11</v>
      </c>
    </row>
    <row r="192" spans="1:7" x14ac:dyDescent="0.2">
      <c r="A192" t="s">
        <v>488</v>
      </c>
      <c r="B192">
        <v>1368</v>
      </c>
      <c r="C192" t="s">
        <v>11</v>
      </c>
      <c r="D192" t="s">
        <v>382</v>
      </c>
      <c r="E192" t="s">
        <v>214</v>
      </c>
      <c r="F192" t="s">
        <v>9</v>
      </c>
      <c r="G192">
        <v>3</v>
      </c>
    </row>
    <row r="193" spans="1:7" x14ac:dyDescent="0.2">
      <c r="A193" t="s">
        <v>488</v>
      </c>
      <c r="B193">
        <v>1314</v>
      </c>
      <c r="C193" t="s">
        <v>11</v>
      </c>
      <c r="D193" t="s">
        <v>312</v>
      </c>
      <c r="E193" t="s">
        <v>195</v>
      </c>
      <c r="F193" t="s">
        <v>17</v>
      </c>
      <c r="G193">
        <v>15</v>
      </c>
    </row>
    <row r="194" spans="1:7" x14ac:dyDescent="0.2">
      <c r="A194" t="s">
        <v>488</v>
      </c>
      <c r="B194">
        <v>1049</v>
      </c>
      <c r="C194" t="s">
        <v>11</v>
      </c>
      <c r="D194" t="s">
        <v>298</v>
      </c>
      <c r="E194" t="s">
        <v>95</v>
      </c>
      <c r="F194" t="s">
        <v>70</v>
      </c>
      <c r="G194">
        <v>3</v>
      </c>
    </row>
    <row r="195" spans="1:7" x14ac:dyDescent="0.2">
      <c r="A195" t="s">
        <v>488</v>
      </c>
      <c r="B195">
        <v>1354</v>
      </c>
      <c r="C195" t="s">
        <v>11</v>
      </c>
      <c r="D195" t="s">
        <v>378</v>
      </c>
      <c r="E195" t="s">
        <v>211</v>
      </c>
      <c r="F195" t="s">
        <v>113</v>
      </c>
      <c r="G195">
        <v>14</v>
      </c>
    </row>
    <row r="196" spans="1:7" x14ac:dyDescent="0.2">
      <c r="A196" t="s">
        <v>488</v>
      </c>
      <c r="B196">
        <v>1353</v>
      </c>
      <c r="C196" t="s">
        <v>11</v>
      </c>
      <c r="D196" t="s">
        <v>378</v>
      </c>
      <c r="E196" t="s">
        <v>211</v>
      </c>
      <c r="F196" t="s">
        <v>17</v>
      </c>
      <c r="G196">
        <v>14</v>
      </c>
    </row>
    <row r="197" spans="1:7" x14ac:dyDescent="0.2">
      <c r="A197" t="s">
        <v>488</v>
      </c>
      <c r="B197">
        <v>1050</v>
      </c>
      <c r="C197" t="s">
        <v>11</v>
      </c>
      <c r="D197" t="s">
        <v>299</v>
      </c>
      <c r="E197" t="s">
        <v>96</v>
      </c>
      <c r="F197" t="s">
        <v>17</v>
      </c>
      <c r="G197">
        <v>26</v>
      </c>
    </row>
    <row r="198" spans="1:7" x14ac:dyDescent="0.2">
      <c r="A198" t="s">
        <v>488</v>
      </c>
      <c r="B198">
        <v>1264</v>
      </c>
      <c r="C198" t="s">
        <v>11</v>
      </c>
      <c r="D198" t="s">
        <v>353</v>
      </c>
      <c r="E198" t="s">
        <v>174</v>
      </c>
      <c r="F198" t="s">
        <v>70</v>
      </c>
      <c r="G198">
        <v>13</v>
      </c>
    </row>
    <row r="199" spans="1:7" x14ac:dyDescent="0.2">
      <c r="A199" t="s">
        <v>488</v>
      </c>
      <c r="B199">
        <v>1054</v>
      </c>
      <c r="C199" t="s">
        <v>11</v>
      </c>
      <c r="D199" t="s">
        <v>300</v>
      </c>
      <c r="E199" t="s">
        <v>97</v>
      </c>
      <c r="F199" t="s">
        <v>17</v>
      </c>
      <c r="G199">
        <v>2</v>
      </c>
    </row>
    <row r="200" spans="1:7" x14ac:dyDescent="0.2">
      <c r="A200" t="s">
        <v>488</v>
      </c>
      <c r="B200">
        <v>1056</v>
      </c>
      <c r="C200" t="s">
        <v>27</v>
      </c>
      <c r="D200" t="s">
        <v>301</v>
      </c>
      <c r="E200" t="s">
        <v>28</v>
      </c>
      <c r="F200" t="s">
        <v>9</v>
      </c>
      <c r="G200">
        <v>27</v>
      </c>
    </row>
    <row r="201" spans="1:7" x14ac:dyDescent="0.2">
      <c r="A201" t="s">
        <v>488</v>
      </c>
      <c r="B201">
        <v>1941</v>
      </c>
      <c r="C201" t="s">
        <v>27</v>
      </c>
      <c r="D201" t="s">
        <v>434</v>
      </c>
      <c r="E201" t="s">
        <v>506</v>
      </c>
      <c r="F201" t="s">
        <v>9</v>
      </c>
      <c r="G201">
        <v>20</v>
      </c>
    </row>
    <row r="202" spans="1:7" x14ac:dyDescent="0.2">
      <c r="A202" t="s">
        <v>488</v>
      </c>
      <c r="B202">
        <v>1433</v>
      </c>
      <c r="C202" t="s">
        <v>27</v>
      </c>
      <c r="D202" t="s">
        <v>364</v>
      </c>
      <c r="E202" t="s">
        <v>237</v>
      </c>
      <c r="F202" t="s">
        <v>153</v>
      </c>
      <c r="G202">
        <v>23</v>
      </c>
    </row>
    <row r="203" spans="1:7" x14ac:dyDescent="0.2">
      <c r="A203" t="s">
        <v>488</v>
      </c>
      <c r="B203">
        <v>2132</v>
      </c>
      <c r="C203" t="s">
        <v>614</v>
      </c>
      <c r="D203" t="s">
        <v>352</v>
      </c>
      <c r="E203" t="s">
        <v>615</v>
      </c>
      <c r="F203" t="s">
        <v>9</v>
      </c>
      <c r="G203">
        <v>1</v>
      </c>
    </row>
    <row r="204" spans="1:7" x14ac:dyDescent="0.2">
      <c r="A204" t="s">
        <v>488</v>
      </c>
      <c r="B204">
        <v>2142</v>
      </c>
      <c r="C204" t="s">
        <v>614</v>
      </c>
      <c r="D204" t="s">
        <v>352</v>
      </c>
      <c r="E204" t="s">
        <v>615</v>
      </c>
      <c r="F204" t="s">
        <v>642</v>
      </c>
      <c r="G204">
        <v>1</v>
      </c>
    </row>
    <row r="205" spans="1:7" x14ac:dyDescent="0.2">
      <c r="A205" t="s">
        <v>488</v>
      </c>
      <c r="B205">
        <v>1383</v>
      </c>
      <c r="C205" t="s">
        <v>167</v>
      </c>
      <c r="D205" t="s">
        <v>354</v>
      </c>
      <c r="E205" t="s">
        <v>223</v>
      </c>
      <c r="F205" t="s">
        <v>9</v>
      </c>
      <c r="G205">
        <v>25</v>
      </c>
    </row>
    <row r="206" spans="1:7" x14ac:dyDescent="0.2">
      <c r="A206" t="s">
        <v>488</v>
      </c>
      <c r="B206">
        <v>2038</v>
      </c>
      <c r="C206" t="s">
        <v>167</v>
      </c>
      <c r="D206" t="s">
        <v>368</v>
      </c>
      <c r="E206" t="s">
        <v>629</v>
      </c>
      <c r="F206" t="s">
        <v>630</v>
      </c>
      <c r="G206">
        <v>5</v>
      </c>
    </row>
    <row r="207" spans="1:7" x14ac:dyDescent="0.2">
      <c r="A207" t="s">
        <v>488</v>
      </c>
      <c r="B207">
        <v>2039</v>
      </c>
      <c r="C207" t="s">
        <v>167</v>
      </c>
      <c r="D207" t="s">
        <v>631</v>
      </c>
      <c r="E207" t="s">
        <v>632</v>
      </c>
      <c r="F207" t="s">
        <v>630</v>
      </c>
      <c r="G207">
        <v>5</v>
      </c>
    </row>
    <row r="208" spans="1:7" x14ac:dyDescent="0.2">
      <c r="A208" t="s">
        <v>488</v>
      </c>
      <c r="B208">
        <v>2067</v>
      </c>
      <c r="C208" t="s">
        <v>167</v>
      </c>
      <c r="D208" t="s">
        <v>471</v>
      </c>
      <c r="E208" t="s">
        <v>6</v>
      </c>
      <c r="F208" t="s">
        <v>70</v>
      </c>
      <c r="G208">
        <v>1</v>
      </c>
    </row>
    <row r="209" spans="1:7" x14ac:dyDescent="0.2">
      <c r="A209" t="s">
        <v>488</v>
      </c>
      <c r="B209">
        <v>2085</v>
      </c>
      <c r="C209" t="s">
        <v>167</v>
      </c>
      <c r="D209" t="s">
        <v>417</v>
      </c>
      <c r="E209" t="s">
        <v>247</v>
      </c>
      <c r="F209" t="s">
        <v>70</v>
      </c>
      <c r="G209">
        <v>1</v>
      </c>
    </row>
    <row r="210" spans="1:7" x14ac:dyDescent="0.2">
      <c r="A210" t="s">
        <v>488</v>
      </c>
      <c r="B210">
        <v>1862</v>
      </c>
      <c r="C210" t="s">
        <v>58</v>
      </c>
      <c r="D210" t="s">
        <v>300</v>
      </c>
      <c r="E210" t="s">
        <v>98</v>
      </c>
      <c r="F210" t="s">
        <v>78</v>
      </c>
      <c r="G210">
        <v>1</v>
      </c>
    </row>
    <row r="211" spans="1:7" x14ac:dyDescent="0.2">
      <c r="A211" t="s">
        <v>488</v>
      </c>
      <c r="B211">
        <v>1864</v>
      </c>
      <c r="C211" t="s">
        <v>58</v>
      </c>
      <c r="D211" t="s">
        <v>300</v>
      </c>
      <c r="E211" t="s">
        <v>98</v>
      </c>
      <c r="F211" t="s">
        <v>14</v>
      </c>
      <c r="G211">
        <v>1</v>
      </c>
    </row>
    <row r="212" spans="1:7" x14ac:dyDescent="0.2">
      <c r="A212" t="s">
        <v>488</v>
      </c>
      <c r="B212">
        <v>2058</v>
      </c>
      <c r="C212" t="s">
        <v>58</v>
      </c>
      <c r="D212" t="s">
        <v>300</v>
      </c>
      <c r="E212" t="s">
        <v>98</v>
      </c>
      <c r="F212" t="s">
        <v>99</v>
      </c>
      <c r="G212">
        <v>1</v>
      </c>
    </row>
    <row r="213" spans="1:7" x14ac:dyDescent="0.2">
      <c r="A213" t="s">
        <v>488</v>
      </c>
      <c r="B213">
        <v>2123</v>
      </c>
      <c r="C213" t="s">
        <v>58</v>
      </c>
      <c r="D213" t="s">
        <v>300</v>
      </c>
      <c r="E213" t="s">
        <v>98</v>
      </c>
      <c r="F213" t="s">
        <v>609</v>
      </c>
      <c r="G213">
        <v>1</v>
      </c>
    </row>
    <row r="214" spans="1:7" x14ac:dyDescent="0.2">
      <c r="A214" t="s">
        <v>488</v>
      </c>
      <c r="B214">
        <v>2041</v>
      </c>
      <c r="C214" t="s">
        <v>548</v>
      </c>
      <c r="D214" t="s">
        <v>323</v>
      </c>
      <c r="E214" t="s">
        <v>549</v>
      </c>
      <c r="F214" t="s">
        <v>23</v>
      </c>
      <c r="G214">
        <v>3</v>
      </c>
    </row>
    <row r="215" spans="1:7" x14ac:dyDescent="0.2">
      <c r="A215" t="s">
        <v>488</v>
      </c>
      <c r="B215">
        <v>2042</v>
      </c>
      <c r="C215" t="s">
        <v>548</v>
      </c>
      <c r="D215" t="s">
        <v>415</v>
      </c>
      <c r="E215" t="s">
        <v>550</v>
      </c>
      <c r="F215" t="s">
        <v>23</v>
      </c>
      <c r="G215">
        <v>3</v>
      </c>
    </row>
    <row r="216" spans="1:7" x14ac:dyDescent="0.2">
      <c r="A216" t="s">
        <v>488</v>
      </c>
      <c r="B216">
        <v>1289</v>
      </c>
      <c r="C216" t="s">
        <v>18</v>
      </c>
      <c r="D216" t="s">
        <v>306</v>
      </c>
      <c r="E216" t="s">
        <v>19</v>
      </c>
      <c r="F216" t="s">
        <v>70</v>
      </c>
      <c r="G216">
        <v>17</v>
      </c>
    </row>
    <row r="217" spans="1:7" x14ac:dyDescent="0.2">
      <c r="A217" t="s">
        <v>488</v>
      </c>
      <c r="B217">
        <v>2055</v>
      </c>
      <c r="C217" t="s">
        <v>18</v>
      </c>
      <c r="D217" t="s">
        <v>379</v>
      </c>
      <c r="E217" t="s">
        <v>212</v>
      </c>
      <c r="F217" t="s">
        <v>70</v>
      </c>
      <c r="G217">
        <v>13</v>
      </c>
    </row>
    <row r="218" spans="1:7" x14ac:dyDescent="0.2">
      <c r="A218" t="s">
        <v>488</v>
      </c>
      <c r="B218">
        <v>2054</v>
      </c>
      <c r="C218" t="s">
        <v>18</v>
      </c>
      <c r="D218" t="s">
        <v>380</v>
      </c>
      <c r="E218" t="s">
        <v>212</v>
      </c>
      <c r="F218" t="s">
        <v>70</v>
      </c>
      <c r="G218">
        <v>1</v>
      </c>
    </row>
    <row r="219" spans="1:7" x14ac:dyDescent="0.2">
      <c r="A219" t="s">
        <v>488</v>
      </c>
      <c r="B219">
        <v>2064</v>
      </c>
      <c r="C219" t="s">
        <v>18</v>
      </c>
      <c r="D219" t="s">
        <v>600</v>
      </c>
      <c r="E219" t="s">
        <v>100</v>
      </c>
      <c r="F219" t="s">
        <v>14</v>
      </c>
      <c r="G219">
        <v>1</v>
      </c>
    </row>
    <row r="220" spans="1:7" x14ac:dyDescent="0.2">
      <c r="A220" t="s">
        <v>488</v>
      </c>
      <c r="B220">
        <v>2065</v>
      </c>
      <c r="C220" t="s">
        <v>18</v>
      </c>
      <c r="D220" t="s">
        <v>600</v>
      </c>
      <c r="E220" t="s">
        <v>100</v>
      </c>
      <c r="F220" t="s">
        <v>80</v>
      </c>
      <c r="G220">
        <v>1</v>
      </c>
    </row>
    <row r="221" spans="1:7" x14ac:dyDescent="0.2">
      <c r="A221" t="s">
        <v>488</v>
      </c>
      <c r="B221">
        <v>1417</v>
      </c>
      <c r="C221" t="s">
        <v>400</v>
      </c>
      <c r="D221" t="s">
        <v>385</v>
      </c>
      <c r="E221" t="s">
        <v>433</v>
      </c>
      <c r="F221" t="s">
        <v>23</v>
      </c>
      <c r="G221">
        <v>1</v>
      </c>
    </row>
    <row r="222" spans="1:7" x14ac:dyDescent="0.2">
      <c r="A222" t="s">
        <v>488</v>
      </c>
      <c r="B222">
        <v>1887</v>
      </c>
      <c r="C222" t="s">
        <v>400</v>
      </c>
      <c r="D222" t="s">
        <v>301</v>
      </c>
      <c r="E222" t="s">
        <v>551</v>
      </c>
      <c r="F222" t="s">
        <v>23</v>
      </c>
      <c r="G222">
        <v>1</v>
      </c>
    </row>
    <row r="223" spans="1:7" x14ac:dyDescent="0.2">
      <c r="A223" t="s">
        <v>488</v>
      </c>
      <c r="B223">
        <v>1886</v>
      </c>
      <c r="C223" t="s">
        <v>400</v>
      </c>
      <c r="D223" t="s">
        <v>434</v>
      </c>
      <c r="E223" t="s">
        <v>552</v>
      </c>
      <c r="F223" t="s">
        <v>23</v>
      </c>
      <c r="G223">
        <v>2</v>
      </c>
    </row>
    <row r="224" spans="1:7" x14ac:dyDescent="0.2">
      <c r="A224" t="s">
        <v>488</v>
      </c>
      <c r="B224">
        <v>1567</v>
      </c>
      <c r="C224" t="s">
        <v>400</v>
      </c>
      <c r="D224" t="s">
        <v>381</v>
      </c>
      <c r="E224" t="s">
        <v>587</v>
      </c>
      <c r="F224" t="s">
        <v>23</v>
      </c>
      <c r="G224">
        <v>1</v>
      </c>
    </row>
    <row r="225" spans="1:7" x14ac:dyDescent="0.2">
      <c r="A225" t="s">
        <v>488</v>
      </c>
      <c r="B225">
        <v>1112</v>
      </c>
      <c r="C225" t="s">
        <v>68</v>
      </c>
      <c r="D225" t="s">
        <v>294</v>
      </c>
      <c r="E225" t="s">
        <v>489</v>
      </c>
      <c r="F225" t="s">
        <v>9</v>
      </c>
      <c r="G225">
        <v>17</v>
      </c>
    </row>
    <row r="226" spans="1:7" x14ac:dyDescent="0.2">
      <c r="A226" t="s">
        <v>488</v>
      </c>
      <c r="B226">
        <v>1895</v>
      </c>
      <c r="C226" t="s">
        <v>68</v>
      </c>
      <c r="D226" t="s">
        <v>294</v>
      </c>
      <c r="E226" t="s">
        <v>489</v>
      </c>
      <c r="F226" t="s">
        <v>35</v>
      </c>
      <c r="G226">
        <v>28</v>
      </c>
    </row>
    <row r="227" spans="1:7" x14ac:dyDescent="0.2">
      <c r="A227" t="s">
        <v>488</v>
      </c>
      <c r="B227">
        <v>1896</v>
      </c>
      <c r="C227" t="s">
        <v>68</v>
      </c>
      <c r="D227" t="s">
        <v>294</v>
      </c>
      <c r="E227" t="s">
        <v>489</v>
      </c>
      <c r="F227" t="s">
        <v>69</v>
      </c>
      <c r="G227">
        <v>21</v>
      </c>
    </row>
    <row r="228" spans="1:7" x14ac:dyDescent="0.2">
      <c r="A228" t="s">
        <v>488</v>
      </c>
      <c r="B228">
        <v>1897</v>
      </c>
      <c r="C228" t="s">
        <v>68</v>
      </c>
      <c r="D228" t="s">
        <v>294</v>
      </c>
      <c r="E228" t="s">
        <v>489</v>
      </c>
      <c r="F228" t="s">
        <v>183</v>
      </c>
      <c r="G228">
        <v>15</v>
      </c>
    </row>
    <row r="229" spans="1:7" x14ac:dyDescent="0.2">
      <c r="A229" t="s">
        <v>488</v>
      </c>
      <c r="B229">
        <v>1898</v>
      </c>
      <c r="C229" t="s">
        <v>68</v>
      </c>
      <c r="D229" t="s">
        <v>294</v>
      </c>
      <c r="E229" t="s">
        <v>489</v>
      </c>
      <c r="F229" t="s">
        <v>153</v>
      </c>
      <c r="G229">
        <v>15</v>
      </c>
    </row>
    <row r="230" spans="1:7" x14ac:dyDescent="0.2">
      <c r="A230" t="s">
        <v>488</v>
      </c>
      <c r="B230">
        <v>2021</v>
      </c>
      <c r="C230" t="s">
        <v>68</v>
      </c>
      <c r="D230" t="s">
        <v>472</v>
      </c>
      <c r="E230" t="s">
        <v>442</v>
      </c>
      <c r="F230" t="s">
        <v>621</v>
      </c>
      <c r="G230">
        <v>2</v>
      </c>
    </row>
    <row r="231" spans="1:7" x14ac:dyDescent="0.2">
      <c r="A231" t="s">
        <v>488</v>
      </c>
      <c r="B231">
        <v>2022</v>
      </c>
      <c r="C231" t="s">
        <v>68</v>
      </c>
      <c r="D231" t="s">
        <v>359</v>
      </c>
      <c r="E231" t="s">
        <v>473</v>
      </c>
      <c r="F231" t="s">
        <v>621</v>
      </c>
      <c r="G231">
        <v>3</v>
      </c>
    </row>
    <row r="232" spans="1:7" x14ac:dyDescent="0.2">
      <c r="A232" t="s">
        <v>488</v>
      </c>
      <c r="B232">
        <v>2080</v>
      </c>
      <c r="C232" t="s">
        <v>68</v>
      </c>
      <c r="D232" t="s">
        <v>359</v>
      </c>
      <c r="E232" t="s">
        <v>473</v>
      </c>
      <c r="F232" t="s">
        <v>23</v>
      </c>
      <c r="G232">
        <v>1</v>
      </c>
    </row>
    <row r="233" spans="1:7" x14ac:dyDescent="0.2">
      <c r="A233" t="s">
        <v>488</v>
      </c>
      <c r="B233">
        <v>1894</v>
      </c>
      <c r="C233" t="s">
        <v>68</v>
      </c>
      <c r="D233" t="s">
        <v>334</v>
      </c>
      <c r="E233" t="s">
        <v>633</v>
      </c>
      <c r="F233" t="s">
        <v>621</v>
      </c>
      <c r="G233">
        <v>8</v>
      </c>
    </row>
    <row r="234" spans="1:7" x14ac:dyDescent="0.2">
      <c r="A234" t="s">
        <v>488</v>
      </c>
      <c r="B234">
        <v>2026</v>
      </c>
      <c r="C234" t="s">
        <v>68</v>
      </c>
      <c r="D234" t="s">
        <v>646</v>
      </c>
      <c r="E234" t="s">
        <v>647</v>
      </c>
      <c r="F234" t="s">
        <v>621</v>
      </c>
      <c r="G234">
        <v>6</v>
      </c>
    </row>
    <row r="235" spans="1:7" x14ac:dyDescent="0.2">
      <c r="A235" t="s">
        <v>488</v>
      </c>
      <c r="B235">
        <v>1900</v>
      </c>
      <c r="C235" t="s">
        <v>68</v>
      </c>
      <c r="D235" t="s">
        <v>377</v>
      </c>
      <c r="E235" t="s">
        <v>498</v>
      </c>
      <c r="F235" t="s">
        <v>69</v>
      </c>
      <c r="G235">
        <v>14</v>
      </c>
    </row>
    <row r="236" spans="1:7" x14ac:dyDescent="0.2">
      <c r="A236" t="s">
        <v>488</v>
      </c>
      <c r="B236">
        <v>1307</v>
      </c>
      <c r="C236" t="s">
        <v>68</v>
      </c>
      <c r="D236" t="s">
        <v>341</v>
      </c>
      <c r="E236" t="s">
        <v>158</v>
      </c>
      <c r="F236" t="s">
        <v>9</v>
      </c>
      <c r="G236">
        <v>8</v>
      </c>
    </row>
    <row r="237" spans="1:7" x14ac:dyDescent="0.2">
      <c r="A237" t="s">
        <v>488</v>
      </c>
      <c r="B237">
        <v>1350</v>
      </c>
      <c r="C237" t="s">
        <v>136</v>
      </c>
      <c r="D237" t="s">
        <v>324</v>
      </c>
      <c r="E237" t="s">
        <v>137</v>
      </c>
      <c r="F237" t="s">
        <v>9</v>
      </c>
      <c r="G237">
        <v>32</v>
      </c>
    </row>
    <row r="238" spans="1:7" x14ac:dyDescent="0.2">
      <c r="A238" t="s">
        <v>488</v>
      </c>
      <c r="B238">
        <v>1301</v>
      </c>
      <c r="C238" t="s">
        <v>13</v>
      </c>
      <c r="D238" t="s">
        <v>302</v>
      </c>
      <c r="E238" t="s">
        <v>15</v>
      </c>
      <c r="F238" t="s">
        <v>188</v>
      </c>
      <c r="G238">
        <v>50</v>
      </c>
    </row>
    <row r="239" spans="1:7" x14ac:dyDescent="0.2">
      <c r="A239" t="s">
        <v>488</v>
      </c>
      <c r="B239">
        <v>1302</v>
      </c>
      <c r="C239" t="s">
        <v>13</v>
      </c>
      <c r="D239" t="s">
        <v>302</v>
      </c>
      <c r="E239" t="s">
        <v>15</v>
      </c>
      <c r="F239" t="s">
        <v>189</v>
      </c>
      <c r="G239">
        <v>50</v>
      </c>
    </row>
    <row r="240" spans="1:7" x14ac:dyDescent="0.2">
      <c r="A240" t="s">
        <v>488</v>
      </c>
      <c r="B240">
        <v>1321</v>
      </c>
      <c r="C240" t="s">
        <v>13</v>
      </c>
      <c r="D240" t="s">
        <v>302</v>
      </c>
      <c r="E240" t="s">
        <v>15</v>
      </c>
      <c r="F240" t="s">
        <v>200</v>
      </c>
      <c r="G240">
        <v>50</v>
      </c>
    </row>
    <row r="241" spans="1:7" x14ac:dyDescent="0.2">
      <c r="A241" t="s">
        <v>488</v>
      </c>
      <c r="B241">
        <v>1322</v>
      </c>
      <c r="C241" t="s">
        <v>13</v>
      </c>
      <c r="D241" t="s">
        <v>302</v>
      </c>
      <c r="E241" t="s">
        <v>15</v>
      </c>
      <c r="F241" t="s">
        <v>201</v>
      </c>
      <c r="G241">
        <v>50</v>
      </c>
    </row>
    <row r="242" spans="1:7" x14ac:dyDescent="0.2">
      <c r="A242" t="s">
        <v>488</v>
      </c>
      <c r="B242">
        <v>1114</v>
      </c>
      <c r="C242" t="s">
        <v>13</v>
      </c>
      <c r="D242" t="s">
        <v>302</v>
      </c>
      <c r="E242" t="s">
        <v>15</v>
      </c>
      <c r="F242" t="s">
        <v>69</v>
      </c>
      <c r="G242">
        <v>100</v>
      </c>
    </row>
    <row r="243" spans="1:7" x14ac:dyDescent="0.2">
      <c r="A243" t="s">
        <v>488</v>
      </c>
      <c r="B243">
        <v>1320</v>
      </c>
      <c r="C243" t="s">
        <v>13</v>
      </c>
      <c r="D243" t="s">
        <v>302</v>
      </c>
      <c r="E243" t="s">
        <v>15</v>
      </c>
      <c r="F243" t="s">
        <v>153</v>
      </c>
      <c r="G243">
        <v>100</v>
      </c>
    </row>
    <row r="244" spans="1:7" x14ac:dyDescent="0.2">
      <c r="A244" t="s">
        <v>488</v>
      </c>
      <c r="B244">
        <v>1271</v>
      </c>
      <c r="C244" t="s">
        <v>358</v>
      </c>
      <c r="D244" t="s">
        <v>359</v>
      </c>
      <c r="E244" t="s">
        <v>618</v>
      </c>
      <c r="F244" t="s">
        <v>23</v>
      </c>
      <c r="G244">
        <v>1</v>
      </c>
    </row>
    <row r="245" spans="1:7" x14ac:dyDescent="0.2">
      <c r="A245" t="s">
        <v>488</v>
      </c>
      <c r="B245">
        <v>1881</v>
      </c>
      <c r="C245" t="s">
        <v>358</v>
      </c>
      <c r="D245" t="s">
        <v>553</v>
      </c>
      <c r="E245" t="s">
        <v>554</v>
      </c>
      <c r="F245" t="s">
        <v>23</v>
      </c>
      <c r="G245">
        <v>2</v>
      </c>
    </row>
    <row r="246" spans="1:7" x14ac:dyDescent="0.2">
      <c r="A246" t="s">
        <v>488</v>
      </c>
      <c r="B246">
        <v>1882</v>
      </c>
      <c r="C246" t="s">
        <v>358</v>
      </c>
      <c r="D246" t="s">
        <v>377</v>
      </c>
      <c r="E246" t="s">
        <v>555</v>
      </c>
      <c r="F246" t="s">
        <v>23</v>
      </c>
      <c r="G246">
        <v>7</v>
      </c>
    </row>
    <row r="247" spans="1:7" x14ac:dyDescent="0.2">
      <c r="A247" t="s">
        <v>488</v>
      </c>
      <c r="B247">
        <v>1904</v>
      </c>
      <c r="C247" t="s">
        <v>358</v>
      </c>
      <c r="D247" t="s">
        <v>474</v>
      </c>
      <c r="E247" t="s">
        <v>475</v>
      </c>
      <c r="F247" t="s">
        <v>23</v>
      </c>
      <c r="G247">
        <v>8</v>
      </c>
    </row>
    <row r="248" spans="1:7" x14ac:dyDescent="0.2">
      <c r="A248" t="s">
        <v>488</v>
      </c>
      <c r="B248">
        <v>1902</v>
      </c>
      <c r="C248" t="s">
        <v>358</v>
      </c>
      <c r="D248" t="s">
        <v>556</v>
      </c>
      <c r="E248" t="s">
        <v>557</v>
      </c>
      <c r="F248" t="s">
        <v>23</v>
      </c>
      <c r="G248">
        <v>1</v>
      </c>
    </row>
    <row r="249" spans="1:7" x14ac:dyDescent="0.2">
      <c r="A249" t="s">
        <v>488</v>
      </c>
      <c r="B249">
        <v>1903</v>
      </c>
      <c r="C249" t="s">
        <v>358</v>
      </c>
      <c r="D249" t="s">
        <v>558</v>
      </c>
      <c r="E249" t="s">
        <v>559</v>
      </c>
      <c r="F249" t="s">
        <v>23</v>
      </c>
      <c r="G249">
        <v>2</v>
      </c>
    </row>
    <row r="250" spans="1:7" x14ac:dyDescent="0.2">
      <c r="A250" t="s">
        <v>488</v>
      </c>
      <c r="B250">
        <v>1564</v>
      </c>
      <c r="C250" t="s">
        <v>358</v>
      </c>
      <c r="D250" t="s">
        <v>485</v>
      </c>
      <c r="E250" t="s">
        <v>486</v>
      </c>
      <c r="F250" t="s">
        <v>23</v>
      </c>
      <c r="G250">
        <v>1</v>
      </c>
    </row>
    <row r="251" spans="1:7" x14ac:dyDescent="0.2">
      <c r="A251" t="s">
        <v>488</v>
      </c>
      <c r="B251">
        <v>2023</v>
      </c>
      <c r="C251" t="s">
        <v>643</v>
      </c>
      <c r="D251" t="s">
        <v>434</v>
      </c>
      <c r="E251" t="s">
        <v>644</v>
      </c>
      <c r="F251" t="s">
        <v>621</v>
      </c>
      <c r="G251">
        <v>5</v>
      </c>
    </row>
    <row r="252" spans="1:7" x14ac:dyDescent="0.2">
      <c r="A252" t="s">
        <v>488</v>
      </c>
      <c r="B252">
        <v>1273</v>
      </c>
      <c r="C252" t="s">
        <v>168</v>
      </c>
      <c r="D252" t="s">
        <v>362</v>
      </c>
      <c r="E252" t="s">
        <v>180</v>
      </c>
      <c r="F252" t="s">
        <v>9</v>
      </c>
      <c r="G252">
        <v>22</v>
      </c>
    </row>
    <row r="253" spans="1:7" x14ac:dyDescent="0.2">
      <c r="A253" t="s">
        <v>488</v>
      </c>
      <c r="B253">
        <v>1298</v>
      </c>
      <c r="C253" t="s">
        <v>168</v>
      </c>
      <c r="D253" t="s">
        <v>362</v>
      </c>
      <c r="E253" t="s">
        <v>180</v>
      </c>
      <c r="F253" t="s">
        <v>35</v>
      </c>
      <c r="G253">
        <v>22</v>
      </c>
    </row>
    <row r="254" spans="1:7" x14ac:dyDescent="0.2">
      <c r="A254" t="s">
        <v>488</v>
      </c>
      <c r="B254">
        <v>1938</v>
      </c>
      <c r="C254" t="s">
        <v>31</v>
      </c>
      <c r="D254" t="s">
        <v>287</v>
      </c>
      <c r="E254" t="s">
        <v>63</v>
      </c>
      <c r="F254" t="s">
        <v>9</v>
      </c>
      <c r="G254">
        <v>28</v>
      </c>
    </row>
    <row r="255" spans="1:7" x14ac:dyDescent="0.2">
      <c r="A255" t="s">
        <v>488</v>
      </c>
      <c r="B255">
        <v>1429</v>
      </c>
      <c r="C255" t="s">
        <v>31</v>
      </c>
      <c r="D255" t="s">
        <v>287</v>
      </c>
      <c r="E255" t="s">
        <v>63</v>
      </c>
      <c r="F255" t="s">
        <v>69</v>
      </c>
      <c r="G255">
        <v>28</v>
      </c>
    </row>
    <row r="256" spans="1:7" x14ac:dyDescent="0.2">
      <c r="A256" t="s">
        <v>488</v>
      </c>
      <c r="B256">
        <v>1939</v>
      </c>
      <c r="C256" t="s">
        <v>31</v>
      </c>
      <c r="D256" t="s">
        <v>287</v>
      </c>
      <c r="E256" t="s">
        <v>63</v>
      </c>
      <c r="F256" t="s">
        <v>153</v>
      </c>
      <c r="G256">
        <v>24</v>
      </c>
    </row>
    <row r="257" spans="1:7" x14ac:dyDescent="0.2">
      <c r="A257" t="s">
        <v>488</v>
      </c>
      <c r="B257">
        <v>2050</v>
      </c>
      <c r="C257" t="s">
        <v>31</v>
      </c>
      <c r="D257" t="s">
        <v>347</v>
      </c>
      <c r="E257" t="s">
        <v>522</v>
      </c>
      <c r="F257" t="s">
        <v>9</v>
      </c>
      <c r="G257">
        <v>22</v>
      </c>
    </row>
    <row r="258" spans="1:7" x14ac:dyDescent="0.2">
      <c r="A258" t="s">
        <v>488</v>
      </c>
      <c r="B258">
        <v>1438</v>
      </c>
      <c r="C258" t="s">
        <v>31</v>
      </c>
      <c r="D258" t="s">
        <v>405</v>
      </c>
      <c r="E258" t="s">
        <v>46</v>
      </c>
      <c r="F258" t="s">
        <v>9</v>
      </c>
      <c r="G258">
        <v>30</v>
      </c>
    </row>
    <row r="259" spans="1:7" x14ac:dyDescent="0.2">
      <c r="A259" t="s">
        <v>488</v>
      </c>
      <c r="B259">
        <v>2019</v>
      </c>
      <c r="C259" t="s">
        <v>31</v>
      </c>
      <c r="D259" t="s">
        <v>403</v>
      </c>
      <c r="E259" t="s">
        <v>634</v>
      </c>
      <c r="F259" t="s">
        <v>630</v>
      </c>
      <c r="G259">
        <v>15</v>
      </c>
    </row>
    <row r="260" spans="1:7" x14ac:dyDescent="0.2">
      <c r="A260" t="s">
        <v>488</v>
      </c>
      <c r="B260">
        <v>2020</v>
      </c>
      <c r="C260" t="s">
        <v>31</v>
      </c>
      <c r="D260" t="s">
        <v>403</v>
      </c>
      <c r="E260" t="s">
        <v>634</v>
      </c>
      <c r="F260" t="s">
        <v>621</v>
      </c>
      <c r="G260">
        <v>15</v>
      </c>
    </row>
    <row r="261" spans="1:7" x14ac:dyDescent="0.2">
      <c r="A261" t="s">
        <v>488</v>
      </c>
      <c r="B261">
        <v>1536</v>
      </c>
      <c r="C261" t="s">
        <v>31</v>
      </c>
      <c r="D261" t="s">
        <v>339</v>
      </c>
      <c r="E261" t="s">
        <v>47</v>
      </c>
      <c r="F261" t="s">
        <v>153</v>
      </c>
      <c r="G261">
        <v>28</v>
      </c>
    </row>
    <row r="262" spans="1:7" x14ac:dyDescent="0.2">
      <c r="A262" t="s">
        <v>488</v>
      </c>
      <c r="B262">
        <v>2084</v>
      </c>
      <c r="C262" t="s">
        <v>31</v>
      </c>
      <c r="D262" t="s">
        <v>339</v>
      </c>
      <c r="E262" t="s">
        <v>47</v>
      </c>
      <c r="F262" t="s">
        <v>151</v>
      </c>
      <c r="G262">
        <v>16</v>
      </c>
    </row>
    <row r="263" spans="1:7" x14ac:dyDescent="0.2">
      <c r="A263" t="s">
        <v>488</v>
      </c>
      <c r="B263">
        <v>2102</v>
      </c>
      <c r="C263" t="s">
        <v>31</v>
      </c>
      <c r="D263" t="s">
        <v>283</v>
      </c>
      <c r="E263" t="s">
        <v>59</v>
      </c>
      <c r="F263" t="s">
        <v>70</v>
      </c>
      <c r="G263">
        <v>3</v>
      </c>
    </row>
    <row r="264" spans="1:7" x14ac:dyDescent="0.2">
      <c r="A264" t="s">
        <v>488</v>
      </c>
      <c r="B264">
        <v>2103</v>
      </c>
      <c r="C264" t="s">
        <v>31</v>
      </c>
      <c r="D264" t="s">
        <v>283</v>
      </c>
      <c r="E264" t="s">
        <v>59</v>
      </c>
      <c r="F264" t="s">
        <v>33</v>
      </c>
      <c r="G264">
        <v>1</v>
      </c>
    </row>
    <row r="265" spans="1:7" x14ac:dyDescent="0.2">
      <c r="A265" t="s">
        <v>488</v>
      </c>
      <c r="B265">
        <v>2104</v>
      </c>
      <c r="C265" t="s">
        <v>31</v>
      </c>
      <c r="D265" t="s">
        <v>283</v>
      </c>
      <c r="E265" t="s">
        <v>59</v>
      </c>
      <c r="F265" t="s">
        <v>78</v>
      </c>
      <c r="G265">
        <v>2</v>
      </c>
    </row>
    <row r="266" spans="1:7" x14ac:dyDescent="0.2">
      <c r="A266" t="s">
        <v>488</v>
      </c>
      <c r="B266">
        <v>2128</v>
      </c>
      <c r="C266" t="s">
        <v>31</v>
      </c>
      <c r="D266" t="s">
        <v>283</v>
      </c>
      <c r="E266" t="s">
        <v>59</v>
      </c>
      <c r="F266" t="s">
        <v>79</v>
      </c>
      <c r="G266">
        <v>1</v>
      </c>
    </row>
    <row r="267" spans="1:7" x14ac:dyDescent="0.2">
      <c r="A267" t="s">
        <v>488</v>
      </c>
      <c r="B267">
        <v>2129</v>
      </c>
      <c r="C267" t="s">
        <v>31</v>
      </c>
      <c r="D267" t="s">
        <v>283</v>
      </c>
      <c r="E267" t="s">
        <v>59</v>
      </c>
      <c r="F267" t="s">
        <v>14</v>
      </c>
      <c r="G267">
        <v>2</v>
      </c>
    </row>
    <row r="268" spans="1:7" x14ac:dyDescent="0.2">
      <c r="A268" t="s">
        <v>488</v>
      </c>
      <c r="B268">
        <v>2130</v>
      </c>
      <c r="C268" t="s">
        <v>31</v>
      </c>
      <c r="D268" t="s">
        <v>283</v>
      </c>
      <c r="E268" t="s">
        <v>59</v>
      </c>
      <c r="F268" t="s">
        <v>80</v>
      </c>
      <c r="G268">
        <v>1</v>
      </c>
    </row>
    <row r="269" spans="1:7" x14ac:dyDescent="0.2">
      <c r="A269" t="s">
        <v>488</v>
      </c>
      <c r="B269">
        <v>2131</v>
      </c>
      <c r="C269" t="s">
        <v>31</v>
      </c>
      <c r="D269" t="s">
        <v>283</v>
      </c>
      <c r="E269" t="s">
        <v>59</v>
      </c>
      <c r="F269" t="s">
        <v>101</v>
      </c>
      <c r="G269">
        <v>2</v>
      </c>
    </row>
    <row r="270" spans="1:7" x14ac:dyDescent="0.2">
      <c r="A270" t="s">
        <v>488</v>
      </c>
      <c r="B270">
        <v>1408</v>
      </c>
      <c r="C270" t="s">
        <v>57</v>
      </c>
      <c r="D270" t="s">
        <v>366</v>
      </c>
      <c r="E270" t="s">
        <v>230</v>
      </c>
      <c r="F270" t="s">
        <v>4</v>
      </c>
      <c r="G270">
        <v>17</v>
      </c>
    </row>
    <row r="271" spans="1:7" x14ac:dyDescent="0.2">
      <c r="A271" t="s">
        <v>488</v>
      </c>
      <c r="B271">
        <v>1409</v>
      </c>
      <c r="C271" t="s">
        <v>57</v>
      </c>
      <c r="D271" t="s">
        <v>366</v>
      </c>
      <c r="E271" t="s">
        <v>230</v>
      </c>
      <c r="F271" t="s">
        <v>113</v>
      </c>
      <c r="G271">
        <v>17</v>
      </c>
    </row>
    <row r="272" spans="1:7" x14ac:dyDescent="0.2">
      <c r="A272" t="s">
        <v>488</v>
      </c>
      <c r="B272">
        <v>2044</v>
      </c>
      <c r="C272" t="s">
        <v>57</v>
      </c>
      <c r="D272" t="s">
        <v>560</v>
      </c>
      <c r="E272" t="s">
        <v>521</v>
      </c>
      <c r="F272" t="s">
        <v>70</v>
      </c>
      <c r="G272">
        <v>5</v>
      </c>
    </row>
    <row r="273" spans="1:7" x14ac:dyDescent="0.2">
      <c r="A273" t="s">
        <v>488</v>
      </c>
      <c r="B273">
        <v>2120</v>
      </c>
      <c r="C273" t="s">
        <v>57</v>
      </c>
      <c r="D273" t="s">
        <v>417</v>
      </c>
      <c r="E273" t="s">
        <v>599</v>
      </c>
      <c r="F273" t="s">
        <v>70</v>
      </c>
      <c r="G273">
        <v>1</v>
      </c>
    </row>
    <row r="274" spans="1:7" x14ac:dyDescent="0.2">
      <c r="A274" t="s">
        <v>488</v>
      </c>
      <c r="B274">
        <v>2133</v>
      </c>
      <c r="C274" t="s">
        <v>57</v>
      </c>
      <c r="D274" t="s">
        <v>417</v>
      </c>
      <c r="E274" t="s">
        <v>599</v>
      </c>
      <c r="F274" t="s">
        <v>33</v>
      </c>
      <c r="G274">
        <v>1</v>
      </c>
    </row>
    <row r="275" spans="1:7" x14ac:dyDescent="0.2">
      <c r="A275" t="s">
        <v>488</v>
      </c>
      <c r="B275">
        <v>2151</v>
      </c>
      <c r="C275" t="s">
        <v>57</v>
      </c>
      <c r="D275" t="s">
        <v>417</v>
      </c>
      <c r="E275" t="s">
        <v>599</v>
      </c>
      <c r="F275" t="s">
        <v>78</v>
      </c>
      <c r="G275">
        <v>1</v>
      </c>
    </row>
    <row r="276" spans="1:7" x14ac:dyDescent="0.2">
      <c r="A276" t="s">
        <v>488</v>
      </c>
      <c r="B276">
        <v>1120</v>
      </c>
      <c r="C276" t="s">
        <v>57</v>
      </c>
      <c r="D276" t="s">
        <v>300</v>
      </c>
      <c r="E276" t="s">
        <v>48</v>
      </c>
      <c r="F276" t="s">
        <v>70</v>
      </c>
      <c r="G276">
        <v>1</v>
      </c>
    </row>
    <row r="277" spans="1:7" x14ac:dyDescent="0.2">
      <c r="A277" t="s">
        <v>488</v>
      </c>
      <c r="B277">
        <v>1940</v>
      </c>
      <c r="C277" t="s">
        <v>29</v>
      </c>
      <c r="D277" t="s">
        <v>303</v>
      </c>
      <c r="E277" t="s">
        <v>30</v>
      </c>
      <c r="F277" t="s">
        <v>9</v>
      </c>
      <c r="G277">
        <v>28</v>
      </c>
    </row>
    <row r="278" spans="1:7" x14ac:dyDescent="0.2">
      <c r="A278" t="s">
        <v>488</v>
      </c>
      <c r="B278">
        <v>1121</v>
      </c>
      <c r="C278" t="s">
        <v>29</v>
      </c>
      <c r="D278" t="s">
        <v>303</v>
      </c>
      <c r="E278" t="s">
        <v>30</v>
      </c>
      <c r="F278" t="s">
        <v>69</v>
      </c>
      <c r="G278">
        <v>28</v>
      </c>
    </row>
    <row r="279" spans="1:7" x14ac:dyDescent="0.2">
      <c r="A279" t="s">
        <v>488</v>
      </c>
      <c r="B279">
        <v>1454</v>
      </c>
      <c r="C279" t="s">
        <v>29</v>
      </c>
      <c r="D279" t="s">
        <v>381</v>
      </c>
      <c r="E279" t="s">
        <v>667</v>
      </c>
      <c r="F279" t="s">
        <v>630</v>
      </c>
      <c r="G279">
        <v>14</v>
      </c>
    </row>
    <row r="280" spans="1:7" x14ac:dyDescent="0.2">
      <c r="A280" t="s">
        <v>488</v>
      </c>
      <c r="B280">
        <v>1935</v>
      </c>
      <c r="C280" t="s">
        <v>29</v>
      </c>
      <c r="D280" t="s">
        <v>668</v>
      </c>
      <c r="E280" t="s">
        <v>669</v>
      </c>
      <c r="F280" t="s">
        <v>630</v>
      </c>
      <c r="G280">
        <v>14</v>
      </c>
    </row>
    <row r="281" spans="1:7" x14ac:dyDescent="0.2">
      <c r="A281" t="s">
        <v>488</v>
      </c>
      <c r="B281">
        <v>2101</v>
      </c>
      <c r="C281" t="s">
        <v>29</v>
      </c>
      <c r="D281" t="s">
        <v>283</v>
      </c>
      <c r="E281" t="s">
        <v>59</v>
      </c>
      <c r="F281" t="s">
        <v>33</v>
      </c>
      <c r="G281">
        <v>1</v>
      </c>
    </row>
    <row r="282" spans="1:7" x14ac:dyDescent="0.2">
      <c r="A282" t="s">
        <v>488</v>
      </c>
      <c r="B282">
        <v>2127</v>
      </c>
      <c r="C282" t="s">
        <v>29</v>
      </c>
      <c r="D282" t="s">
        <v>283</v>
      </c>
      <c r="E282" t="s">
        <v>59</v>
      </c>
      <c r="F282" t="s">
        <v>78</v>
      </c>
      <c r="G282">
        <v>1</v>
      </c>
    </row>
    <row r="283" spans="1:7" x14ac:dyDescent="0.2">
      <c r="A283" t="s">
        <v>488</v>
      </c>
      <c r="B283">
        <v>1937</v>
      </c>
      <c r="C283" t="s">
        <v>29</v>
      </c>
      <c r="D283" t="s">
        <v>293</v>
      </c>
      <c r="E283" t="s">
        <v>505</v>
      </c>
      <c r="F283" t="s">
        <v>9</v>
      </c>
      <c r="G283">
        <v>3</v>
      </c>
    </row>
    <row r="284" spans="1:7" x14ac:dyDescent="0.2">
      <c r="A284" t="s">
        <v>488</v>
      </c>
      <c r="B284">
        <v>1591</v>
      </c>
      <c r="C284" t="s">
        <v>102</v>
      </c>
      <c r="D284" t="s">
        <v>476</v>
      </c>
      <c r="E284" t="s">
        <v>446</v>
      </c>
      <c r="F284" t="s">
        <v>9</v>
      </c>
      <c r="G284">
        <v>22</v>
      </c>
    </row>
    <row r="285" spans="1:7" x14ac:dyDescent="0.2">
      <c r="A285" t="s">
        <v>488</v>
      </c>
      <c r="B285">
        <v>1123</v>
      </c>
      <c r="C285" t="s">
        <v>102</v>
      </c>
      <c r="D285" t="s">
        <v>304</v>
      </c>
      <c r="E285" t="s">
        <v>104</v>
      </c>
      <c r="F285" t="s">
        <v>17</v>
      </c>
      <c r="G285">
        <v>17</v>
      </c>
    </row>
    <row r="286" spans="1:7" x14ac:dyDescent="0.2">
      <c r="A286" t="s">
        <v>488</v>
      </c>
      <c r="B286">
        <v>1124</v>
      </c>
      <c r="C286" t="s">
        <v>102</v>
      </c>
      <c r="D286" t="s">
        <v>305</v>
      </c>
      <c r="E286" t="s">
        <v>106</v>
      </c>
      <c r="F286" t="s">
        <v>70</v>
      </c>
      <c r="G286">
        <v>8</v>
      </c>
    </row>
    <row r="287" spans="1:7" x14ac:dyDescent="0.2">
      <c r="A287" t="s">
        <v>488</v>
      </c>
      <c r="B287">
        <v>1207</v>
      </c>
      <c r="C287" t="s">
        <v>102</v>
      </c>
      <c r="D287" t="s">
        <v>333</v>
      </c>
      <c r="E287" t="s">
        <v>147</v>
      </c>
      <c r="F287" t="s">
        <v>70</v>
      </c>
      <c r="G287">
        <v>22</v>
      </c>
    </row>
    <row r="288" spans="1:7" x14ac:dyDescent="0.2">
      <c r="A288" t="s">
        <v>488</v>
      </c>
      <c r="B288">
        <v>1125</v>
      </c>
      <c r="C288" t="s">
        <v>102</v>
      </c>
      <c r="D288" t="s">
        <v>306</v>
      </c>
      <c r="E288" t="s">
        <v>107</v>
      </c>
      <c r="F288" t="s">
        <v>17</v>
      </c>
      <c r="G288">
        <v>6</v>
      </c>
    </row>
    <row r="289" spans="1:7" x14ac:dyDescent="0.2">
      <c r="A289" t="s">
        <v>488</v>
      </c>
      <c r="B289">
        <v>1592</v>
      </c>
      <c r="C289" t="s">
        <v>102</v>
      </c>
      <c r="D289" t="s">
        <v>561</v>
      </c>
      <c r="E289" t="s">
        <v>447</v>
      </c>
      <c r="F289" t="s">
        <v>70</v>
      </c>
      <c r="G289">
        <v>7</v>
      </c>
    </row>
    <row r="290" spans="1:7" x14ac:dyDescent="0.2">
      <c r="A290" t="s">
        <v>488</v>
      </c>
      <c r="B290">
        <v>2081</v>
      </c>
      <c r="C290" t="s">
        <v>102</v>
      </c>
      <c r="D290" t="s">
        <v>417</v>
      </c>
      <c r="E290" t="s">
        <v>524</v>
      </c>
      <c r="F290" t="s">
        <v>70</v>
      </c>
      <c r="G290">
        <v>1</v>
      </c>
    </row>
    <row r="291" spans="1:7" x14ac:dyDescent="0.2">
      <c r="A291" t="s">
        <v>488</v>
      </c>
      <c r="B291">
        <v>1268</v>
      </c>
      <c r="C291" t="s">
        <v>55</v>
      </c>
      <c r="D291" t="s">
        <v>354</v>
      </c>
      <c r="E291" t="s">
        <v>176</v>
      </c>
      <c r="F291" t="s">
        <v>9</v>
      </c>
      <c r="G291">
        <v>28</v>
      </c>
    </row>
    <row r="292" spans="1:7" x14ac:dyDescent="0.2">
      <c r="A292" t="s">
        <v>488</v>
      </c>
      <c r="B292">
        <v>1377</v>
      </c>
      <c r="C292" t="s">
        <v>55</v>
      </c>
      <c r="D292" t="s">
        <v>385</v>
      </c>
      <c r="E292" t="s">
        <v>220</v>
      </c>
      <c r="F292" t="s">
        <v>9</v>
      </c>
      <c r="G292">
        <v>18</v>
      </c>
    </row>
    <row r="293" spans="1:7" x14ac:dyDescent="0.2">
      <c r="A293" t="s">
        <v>488</v>
      </c>
      <c r="B293">
        <v>1434</v>
      </c>
      <c r="C293" t="s">
        <v>55</v>
      </c>
      <c r="D293" t="s">
        <v>403</v>
      </c>
      <c r="E293" t="s">
        <v>238</v>
      </c>
      <c r="F293" t="s">
        <v>153</v>
      </c>
      <c r="G293">
        <v>21</v>
      </c>
    </row>
    <row r="294" spans="1:7" x14ac:dyDescent="0.2">
      <c r="A294" t="s">
        <v>488</v>
      </c>
      <c r="B294">
        <v>1738</v>
      </c>
      <c r="C294" t="s">
        <v>55</v>
      </c>
      <c r="D294" t="s">
        <v>283</v>
      </c>
      <c r="E294" t="s">
        <v>56</v>
      </c>
      <c r="F294" t="s">
        <v>33</v>
      </c>
      <c r="G294">
        <v>1</v>
      </c>
    </row>
    <row r="295" spans="1:7" x14ac:dyDescent="0.2">
      <c r="A295" t="s">
        <v>488</v>
      </c>
      <c r="B295">
        <v>1198</v>
      </c>
      <c r="C295" t="s">
        <v>51</v>
      </c>
      <c r="D295" t="s">
        <v>325</v>
      </c>
      <c r="E295" t="s">
        <v>138</v>
      </c>
      <c r="F295" t="s">
        <v>70</v>
      </c>
      <c r="G295">
        <v>24</v>
      </c>
    </row>
    <row r="296" spans="1:7" x14ac:dyDescent="0.2">
      <c r="A296" t="s">
        <v>488</v>
      </c>
      <c r="B296">
        <v>1200</v>
      </c>
      <c r="C296" t="s">
        <v>51</v>
      </c>
      <c r="D296" t="s">
        <v>327</v>
      </c>
      <c r="E296" t="s">
        <v>139</v>
      </c>
      <c r="F296" t="s">
        <v>70</v>
      </c>
      <c r="G296">
        <v>24</v>
      </c>
    </row>
    <row r="297" spans="1:7" x14ac:dyDescent="0.2">
      <c r="A297" t="s">
        <v>488</v>
      </c>
      <c r="B297">
        <v>1351</v>
      </c>
      <c r="C297" t="s">
        <v>51</v>
      </c>
      <c r="D297" t="s">
        <v>323</v>
      </c>
      <c r="E297" t="s">
        <v>210</v>
      </c>
      <c r="F297" t="s">
        <v>70</v>
      </c>
      <c r="G297">
        <v>13</v>
      </c>
    </row>
    <row r="298" spans="1:7" x14ac:dyDescent="0.2">
      <c r="A298" t="s">
        <v>488</v>
      </c>
      <c r="B298">
        <v>1352</v>
      </c>
      <c r="C298" t="s">
        <v>51</v>
      </c>
      <c r="D298" t="s">
        <v>323</v>
      </c>
      <c r="E298" t="s">
        <v>210</v>
      </c>
      <c r="F298" t="s">
        <v>33</v>
      </c>
      <c r="G298">
        <v>12</v>
      </c>
    </row>
    <row r="299" spans="1:7" x14ac:dyDescent="0.2">
      <c r="A299" t="s">
        <v>488</v>
      </c>
      <c r="B299">
        <v>1372</v>
      </c>
      <c r="C299" t="s">
        <v>51</v>
      </c>
      <c r="D299" t="s">
        <v>383</v>
      </c>
      <c r="E299" t="s">
        <v>216</v>
      </c>
      <c r="F299" t="s">
        <v>70</v>
      </c>
      <c r="G299">
        <v>25</v>
      </c>
    </row>
    <row r="300" spans="1:7" x14ac:dyDescent="0.2">
      <c r="A300" t="s">
        <v>488</v>
      </c>
      <c r="B300">
        <v>1234</v>
      </c>
      <c r="C300" t="s">
        <v>51</v>
      </c>
      <c r="D300" t="s">
        <v>285</v>
      </c>
      <c r="E300" t="s">
        <v>159</v>
      </c>
      <c r="F300" t="s">
        <v>70</v>
      </c>
      <c r="G300">
        <v>24</v>
      </c>
    </row>
    <row r="301" spans="1:7" x14ac:dyDescent="0.2">
      <c r="A301" t="s">
        <v>488</v>
      </c>
      <c r="B301">
        <v>1201</v>
      </c>
      <c r="C301" t="s">
        <v>51</v>
      </c>
      <c r="D301" t="s">
        <v>428</v>
      </c>
      <c r="E301" t="s">
        <v>140</v>
      </c>
      <c r="F301" t="s">
        <v>70</v>
      </c>
      <c r="G301">
        <v>21</v>
      </c>
    </row>
    <row r="302" spans="1:7" x14ac:dyDescent="0.2">
      <c r="A302" t="s">
        <v>488</v>
      </c>
      <c r="B302">
        <v>1127</v>
      </c>
      <c r="C302" t="s">
        <v>16</v>
      </c>
      <c r="D302" t="s">
        <v>284</v>
      </c>
      <c r="E302" t="s">
        <v>72</v>
      </c>
      <c r="F302" t="s">
        <v>70</v>
      </c>
      <c r="G302">
        <v>27</v>
      </c>
    </row>
    <row r="303" spans="1:7" x14ac:dyDescent="0.2">
      <c r="A303" t="s">
        <v>488</v>
      </c>
      <c r="B303">
        <v>1329</v>
      </c>
      <c r="C303" t="s">
        <v>16</v>
      </c>
      <c r="D303" t="s">
        <v>373</v>
      </c>
      <c r="E303" t="s">
        <v>202</v>
      </c>
      <c r="F303" t="s">
        <v>70</v>
      </c>
      <c r="G303">
        <v>27</v>
      </c>
    </row>
    <row r="304" spans="1:7" x14ac:dyDescent="0.2">
      <c r="A304" t="s">
        <v>488</v>
      </c>
      <c r="B304">
        <v>1128</v>
      </c>
      <c r="C304" t="s">
        <v>16</v>
      </c>
      <c r="D304" t="s">
        <v>307</v>
      </c>
      <c r="E304" t="s">
        <v>108</v>
      </c>
      <c r="F304" t="s">
        <v>70</v>
      </c>
      <c r="G304">
        <v>27</v>
      </c>
    </row>
    <row r="305" spans="1:7" x14ac:dyDescent="0.2">
      <c r="A305" t="s">
        <v>488</v>
      </c>
      <c r="B305">
        <v>1129</v>
      </c>
      <c r="C305" t="s">
        <v>16</v>
      </c>
      <c r="D305" t="s">
        <v>308</v>
      </c>
      <c r="E305" t="s">
        <v>109</v>
      </c>
      <c r="F305" t="s">
        <v>70</v>
      </c>
      <c r="G305">
        <v>27</v>
      </c>
    </row>
    <row r="306" spans="1:7" x14ac:dyDescent="0.2">
      <c r="A306" t="s">
        <v>488</v>
      </c>
      <c r="B306">
        <v>1130</v>
      </c>
      <c r="C306" t="s">
        <v>16</v>
      </c>
      <c r="D306" t="s">
        <v>309</v>
      </c>
      <c r="E306" t="s">
        <v>110</v>
      </c>
      <c r="F306" t="s">
        <v>70</v>
      </c>
      <c r="G306">
        <v>27</v>
      </c>
    </row>
    <row r="307" spans="1:7" x14ac:dyDescent="0.2">
      <c r="A307" t="s">
        <v>488</v>
      </c>
      <c r="B307">
        <v>1373</v>
      </c>
      <c r="C307" t="s">
        <v>16</v>
      </c>
      <c r="D307" t="s">
        <v>384</v>
      </c>
      <c r="E307" t="s">
        <v>217</v>
      </c>
      <c r="F307" t="s">
        <v>70</v>
      </c>
      <c r="G307">
        <v>27</v>
      </c>
    </row>
    <row r="308" spans="1:7" x14ac:dyDescent="0.2">
      <c r="A308" t="s">
        <v>488</v>
      </c>
      <c r="B308">
        <v>2108</v>
      </c>
      <c r="C308" t="s">
        <v>16</v>
      </c>
      <c r="D308" t="s">
        <v>601</v>
      </c>
      <c r="E308" t="s">
        <v>589</v>
      </c>
      <c r="F308" t="s">
        <v>70</v>
      </c>
      <c r="G308">
        <v>8</v>
      </c>
    </row>
    <row r="309" spans="1:7" x14ac:dyDescent="0.2">
      <c r="A309" t="s">
        <v>488</v>
      </c>
      <c r="B309">
        <v>2109</v>
      </c>
      <c r="C309" t="s">
        <v>16</v>
      </c>
      <c r="D309" t="s">
        <v>602</v>
      </c>
      <c r="E309" t="s">
        <v>590</v>
      </c>
      <c r="F309" t="s">
        <v>70</v>
      </c>
      <c r="G309">
        <v>9</v>
      </c>
    </row>
    <row r="310" spans="1:7" x14ac:dyDescent="0.2">
      <c r="A310" t="s">
        <v>488</v>
      </c>
      <c r="B310">
        <v>2110</v>
      </c>
      <c r="C310" t="s">
        <v>16</v>
      </c>
      <c r="D310" t="s">
        <v>603</v>
      </c>
      <c r="E310" t="s">
        <v>591</v>
      </c>
      <c r="F310" t="s">
        <v>70</v>
      </c>
      <c r="G310">
        <v>5</v>
      </c>
    </row>
    <row r="311" spans="1:7" x14ac:dyDescent="0.2">
      <c r="A311" t="s">
        <v>488</v>
      </c>
      <c r="B311">
        <v>2111</v>
      </c>
      <c r="C311" t="s">
        <v>16</v>
      </c>
      <c r="D311" t="s">
        <v>604</v>
      </c>
      <c r="E311" t="s">
        <v>592</v>
      </c>
      <c r="F311" t="s">
        <v>70</v>
      </c>
      <c r="G311">
        <v>5</v>
      </c>
    </row>
    <row r="312" spans="1:7" x14ac:dyDescent="0.2">
      <c r="A312" t="s">
        <v>488</v>
      </c>
      <c r="B312">
        <v>2112</v>
      </c>
      <c r="C312" t="s">
        <v>16</v>
      </c>
      <c r="D312" t="s">
        <v>311</v>
      </c>
      <c r="E312" t="s">
        <v>593</v>
      </c>
      <c r="F312" t="s">
        <v>70</v>
      </c>
      <c r="G312">
        <v>3</v>
      </c>
    </row>
    <row r="313" spans="1:7" x14ac:dyDescent="0.2">
      <c r="A313" t="s">
        <v>488</v>
      </c>
      <c r="B313">
        <v>2113</v>
      </c>
      <c r="C313" t="s">
        <v>16</v>
      </c>
      <c r="D313" t="s">
        <v>312</v>
      </c>
      <c r="E313" t="s">
        <v>594</v>
      </c>
      <c r="F313" t="s">
        <v>70</v>
      </c>
      <c r="G313">
        <v>7</v>
      </c>
    </row>
    <row r="314" spans="1:7" x14ac:dyDescent="0.2">
      <c r="A314" t="s">
        <v>488</v>
      </c>
      <c r="B314">
        <v>2114</v>
      </c>
      <c r="C314" t="s">
        <v>16</v>
      </c>
      <c r="D314" t="s">
        <v>605</v>
      </c>
      <c r="E314" t="s">
        <v>595</v>
      </c>
      <c r="F314" t="s">
        <v>70</v>
      </c>
      <c r="G314">
        <v>4</v>
      </c>
    </row>
    <row r="315" spans="1:7" x14ac:dyDescent="0.2">
      <c r="A315" t="s">
        <v>488</v>
      </c>
      <c r="B315">
        <v>2115</v>
      </c>
      <c r="C315" t="s">
        <v>16</v>
      </c>
      <c r="D315" t="s">
        <v>606</v>
      </c>
      <c r="E315" t="s">
        <v>596</v>
      </c>
      <c r="F315" t="s">
        <v>70</v>
      </c>
      <c r="G315">
        <v>15</v>
      </c>
    </row>
    <row r="316" spans="1:7" x14ac:dyDescent="0.2">
      <c r="A316" t="s">
        <v>488</v>
      </c>
      <c r="B316">
        <v>2122</v>
      </c>
      <c r="C316" t="s">
        <v>16</v>
      </c>
      <c r="D316" t="s">
        <v>610</v>
      </c>
      <c r="E316" t="s">
        <v>608</v>
      </c>
      <c r="F316" t="s">
        <v>70</v>
      </c>
      <c r="G316">
        <v>4</v>
      </c>
    </row>
    <row r="317" spans="1:7" x14ac:dyDescent="0.2">
      <c r="A317" t="s">
        <v>488</v>
      </c>
      <c r="B317">
        <v>2116</v>
      </c>
      <c r="C317" t="s">
        <v>16</v>
      </c>
      <c r="D317" t="s">
        <v>607</v>
      </c>
      <c r="E317" t="s">
        <v>597</v>
      </c>
      <c r="F317" t="s">
        <v>70</v>
      </c>
      <c r="G317">
        <v>6</v>
      </c>
    </row>
    <row r="318" spans="1:7" x14ac:dyDescent="0.2">
      <c r="A318" t="s">
        <v>488</v>
      </c>
      <c r="B318">
        <v>2118</v>
      </c>
      <c r="C318" t="s">
        <v>16</v>
      </c>
      <c r="D318" t="s">
        <v>285</v>
      </c>
      <c r="E318" t="s">
        <v>598</v>
      </c>
      <c r="F318" t="s">
        <v>70</v>
      </c>
      <c r="G318">
        <v>21</v>
      </c>
    </row>
    <row r="319" spans="1:7" x14ac:dyDescent="0.2">
      <c r="A319" t="s">
        <v>488</v>
      </c>
      <c r="B319">
        <v>1345</v>
      </c>
      <c r="C319" t="s">
        <v>74</v>
      </c>
      <c r="D319" t="s">
        <v>354</v>
      </c>
      <c r="E319" t="s">
        <v>209</v>
      </c>
      <c r="F319" t="s">
        <v>17</v>
      </c>
      <c r="G319">
        <v>5</v>
      </c>
    </row>
    <row r="320" spans="1:7" x14ac:dyDescent="0.2">
      <c r="A320" t="s">
        <v>488</v>
      </c>
      <c r="B320">
        <v>1012</v>
      </c>
      <c r="C320" t="s">
        <v>74</v>
      </c>
      <c r="D320" t="s">
        <v>351</v>
      </c>
      <c r="E320" t="s">
        <v>75</v>
      </c>
      <c r="F320" t="s">
        <v>33</v>
      </c>
      <c r="G320">
        <v>1</v>
      </c>
    </row>
    <row r="321" spans="1:7" x14ac:dyDescent="0.2">
      <c r="A321" t="s">
        <v>488</v>
      </c>
      <c r="B321">
        <v>1202</v>
      </c>
      <c r="C321" t="s">
        <v>74</v>
      </c>
      <c r="D321" t="s">
        <v>328</v>
      </c>
      <c r="E321" t="s">
        <v>141</v>
      </c>
      <c r="F321" t="s">
        <v>70</v>
      </c>
      <c r="G321">
        <v>4</v>
      </c>
    </row>
    <row r="322" spans="1:7" x14ac:dyDescent="0.2">
      <c r="A322" t="s">
        <v>488</v>
      </c>
      <c r="B322">
        <v>1132</v>
      </c>
      <c r="C322" t="s">
        <v>111</v>
      </c>
      <c r="D322" t="s">
        <v>286</v>
      </c>
      <c r="E322" t="s">
        <v>112</v>
      </c>
      <c r="F322" t="s">
        <v>70</v>
      </c>
      <c r="G322">
        <v>22</v>
      </c>
    </row>
    <row r="323" spans="1:7" x14ac:dyDescent="0.2">
      <c r="A323" t="s">
        <v>488</v>
      </c>
      <c r="B323">
        <v>1133</v>
      </c>
      <c r="C323" t="s">
        <v>111</v>
      </c>
      <c r="D323" t="s">
        <v>286</v>
      </c>
      <c r="E323" t="s">
        <v>112</v>
      </c>
      <c r="F323" t="s">
        <v>113</v>
      </c>
      <c r="G323">
        <v>22</v>
      </c>
    </row>
    <row r="324" spans="1:7" x14ac:dyDescent="0.2">
      <c r="A324" t="s">
        <v>488</v>
      </c>
      <c r="B324">
        <v>1134</v>
      </c>
      <c r="C324" t="s">
        <v>111</v>
      </c>
      <c r="D324" t="s">
        <v>313</v>
      </c>
      <c r="E324" t="s">
        <v>114</v>
      </c>
      <c r="F324" t="s">
        <v>17</v>
      </c>
      <c r="G324">
        <v>13</v>
      </c>
    </row>
    <row r="325" spans="1:7" x14ac:dyDescent="0.2">
      <c r="A325" t="s">
        <v>488</v>
      </c>
      <c r="B325">
        <v>1135</v>
      </c>
      <c r="C325" t="s">
        <v>111</v>
      </c>
      <c r="D325" t="s">
        <v>313</v>
      </c>
      <c r="E325" t="s">
        <v>114</v>
      </c>
      <c r="F325" t="s">
        <v>89</v>
      </c>
      <c r="G325">
        <v>13</v>
      </c>
    </row>
    <row r="326" spans="1:7" x14ac:dyDescent="0.2">
      <c r="A326" t="s">
        <v>488</v>
      </c>
      <c r="B326">
        <v>2079</v>
      </c>
      <c r="C326" t="s">
        <v>111</v>
      </c>
      <c r="D326" t="s">
        <v>351</v>
      </c>
      <c r="E326" t="s">
        <v>249</v>
      </c>
      <c r="F326" t="s">
        <v>70</v>
      </c>
      <c r="G326">
        <v>1</v>
      </c>
    </row>
    <row r="327" spans="1:7" x14ac:dyDescent="0.2">
      <c r="A327" t="s">
        <v>488</v>
      </c>
      <c r="B327">
        <v>1340</v>
      </c>
      <c r="C327" t="s">
        <v>115</v>
      </c>
      <c r="D327" t="s">
        <v>365</v>
      </c>
      <c r="E327" t="s">
        <v>207</v>
      </c>
      <c r="F327" t="s">
        <v>69</v>
      </c>
      <c r="G327">
        <v>25</v>
      </c>
    </row>
    <row r="328" spans="1:7" x14ac:dyDescent="0.2">
      <c r="A328" t="s">
        <v>488</v>
      </c>
      <c r="B328">
        <v>1211</v>
      </c>
      <c r="C328" t="s">
        <v>115</v>
      </c>
      <c r="D328" t="s">
        <v>361</v>
      </c>
      <c r="E328" t="s">
        <v>150</v>
      </c>
      <c r="F328" t="s">
        <v>9</v>
      </c>
      <c r="G328">
        <v>10</v>
      </c>
    </row>
    <row r="329" spans="1:7" x14ac:dyDescent="0.2">
      <c r="A329" t="s">
        <v>488</v>
      </c>
      <c r="B329">
        <v>1341</v>
      </c>
      <c r="C329" t="s">
        <v>115</v>
      </c>
      <c r="D329" t="s">
        <v>472</v>
      </c>
      <c r="E329" t="s">
        <v>442</v>
      </c>
      <c r="F329" t="s">
        <v>153</v>
      </c>
      <c r="G329">
        <v>15</v>
      </c>
    </row>
    <row r="330" spans="1:7" x14ac:dyDescent="0.2">
      <c r="A330" t="s">
        <v>488</v>
      </c>
      <c r="B330">
        <v>1901</v>
      </c>
      <c r="C330" t="s">
        <v>115</v>
      </c>
      <c r="D330" t="s">
        <v>562</v>
      </c>
      <c r="E330" t="s">
        <v>499</v>
      </c>
      <c r="F330" t="s">
        <v>153</v>
      </c>
      <c r="G330">
        <v>12</v>
      </c>
    </row>
    <row r="331" spans="1:7" x14ac:dyDescent="0.2">
      <c r="A331" t="s">
        <v>488</v>
      </c>
      <c r="B331">
        <v>2025</v>
      </c>
      <c r="C331" t="s">
        <v>115</v>
      </c>
      <c r="D331" t="s">
        <v>367</v>
      </c>
      <c r="E331" t="s">
        <v>635</v>
      </c>
      <c r="F331" t="s">
        <v>621</v>
      </c>
      <c r="G331">
        <v>10</v>
      </c>
    </row>
    <row r="332" spans="1:7" x14ac:dyDescent="0.2">
      <c r="A332" t="s">
        <v>488</v>
      </c>
      <c r="B332">
        <v>1136</v>
      </c>
      <c r="C332" t="s">
        <v>116</v>
      </c>
      <c r="D332" t="s">
        <v>295</v>
      </c>
      <c r="E332" t="s">
        <v>117</v>
      </c>
      <c r="F332" t="s">
        <v>9</v>
      </c>
      <c r="G332">
        <v>24</v>
      </c>
    </row>
    <row r="333" spans="1:7" x14ac:dyDescent="0.2">
      <c r="A333" t="s">
        <v>488</v>
      </c>
      <c r="B333">
        <v>1279</v>
      </c>
      <c r="C333" t="s">
        <v>116</v>
      </c>
      <c r="D333" t="s">
        <v>295</v>
      </c>
      <c r="E333" t="s">
        <v>117</v>
      </c>
      <c r="F333" t="s">
        <v>35</v>
      </c>
      <c r="G333">
        <v>19</v>
      </c>
    </row>
    <row r="334" spans="1:7" x14ac:dyDescent="0.2">
      <c r="A334" t="s">
        <v>488</v>
      </c>
      <c r="B334">
        <v>1138</v>
      </c>
      <c r="C334" t="s">
        <v>116</v>
      </c>
      <c r="D334" t="s">
        <v>315</v>
      </c>
      <c r="E334" t="s">
        <v>119</v>
      </c>
      <c r="F334" t="s">
        <v>9</v>
      </c>
      <c r="G334">
        <v>30</v>
      </c>
    </row>
    <row r="335" spans="1:7" x14ac:dyDescent="0.2">
      <c r="A335" t="s">
        <v>488</v>
      </c>
      <c r="B335">
        <v>2034</v>
      </c>
      <c r="C335" t="s">
        <v>116</v>
      </c>
      <c r="D335" t="s">
        <v>315</v>
      </c>
      <c r="E335" t="s">
        <v>119</v>
      </c>
      <c r="F335" t="s">
        <v>621</v>
      </c>
      <c r="G335">
        <v>9</v>
      </c>
    </row>
    <row r="336" spans="1:7" x14ac:dyDescent="0.2">
      <c r="A336" t="s">
        <v>488</v>
      </c>
      <c r="B336">
        <v>1276</v>
      </c>
      <c r="C336" t="s">
        <v>116</v>
      </c>
      <c r="D336" t="s">
        <v>314</v>
      </c>
      <c r="E336" t="s">
        <v>118</v>
      </c>
      <c r="F336" t="s">
        <v>9</v>
      </c>
      <c r="G336">
        <v>29</v>
      </c>
    </row>
    <row r="337" spans="1:7" x14ac:dyDescent="0.2">
      <c r="A337" t="s">
        <v>488</v>
      </c>
      <c r="B337">
        <v>1137</v>
      </c>
      <c r="C337" t="s">
        <v>116</v>
      </c>
      <c r="D337" t="s">
        <v>314</v>
      </c>
      <c r="E337" t="s">
        <v>118</v>
      </c>
      <c r="F337" t="s">
        <v>35</v>
      </c>
      <c r="G337">
        <v>25</v>
      </c>
    </row>
    <row r="338" spans="1:7" x14ac:dyDescent="0.2">
      <c r="A338" t="s">
        <v>488</v>
      </c>
      <c r="B338">
        <v>2030</v>
      </c>
      <c r="C338" t="s">
        <v>116</v>
      </c>
      <c r="D338" t="s">
        <v>314</v>
      </c>
      <c r="E338" t="s">
        <v>118</v>
      </c>
      <c r="F338" t="s">
        <v>621</v>
      </c>
      <c r="G338">
        <v>9</v>
      </c>
    </row>
    <row r="339" spans="1:7" x14ac:dyDescent="0.2">
      <c r="A339" t="s">
        <v>488</v>
      </c>
      <c r="B339">
        <v>1909</v>
      </c>
      <c r="C339" t="s">
        <v>116</v>
      </c>
      <c r="D339" t="s">
        <v>563</v>
      </c>
      <c r="E339" t="s">
        <v>414</v>
      </c>
      <c r="F339" t="s">
        <v>70</v>
      </c>
      <c r="G339">
        <v>1</v>
      </c>
    </row>
    <row r="340" spans="1:7" x14ac:dyDescent="0.2">
      <c r="A340" t="s">
        <v>488</v>
      </c>
      <c r="B340">
        <v>1910</v>
      </c>
      <c r="C340" t="s">
        <v>116</v>
      </c>
      <c r="D340" t="s">
        <v>563</v>
      </c>
      <c r="E340" t="s">
        <v>414</v>
      </c>
      <c r="F340" t="s">
        <v>69</v>
      </c>
      <c r="G340">
        <v>21</v>
      </c>
    </row>
    <row r="341" spans="1:7" x14ac:dyDescent="0.2">
      <c r="A341" t="s">
        <v>488</v>
      </c>
      <c r="B341">
        <v>1911</v>
      </c>
      <c r="C341" t="s">
        <v>116</v>
      </c>
      <c r="D341" t="s">
        <v>564</v>
      </c>
      <c r="E341" t="s">
        <v>503</v>
      </c>
      <c r="F341" t="s">
        <v>17</v>
      </c>
      <c r="G341">
        <v>9</v>
      </c>
    </row>
    <row r="342" spans="1:7" x14ac:dyDescent="0.2">
      <c r="A342" t="s">
        <v>488</v>
      </c>
      <c r="B342">
        <v>1139</v>
      </c>
      <c r="C342" t="s">
        <v>116</v>
      </c>
      <c r="D342" t="s">
        <v>303</v>
      </c>
      <c r="E342" t="s">
        <v>120</v>
      </c>
      <c r="F342" t="s">
        <v>9</v>
      </c>
      <c r="G342">
        <v>15</v>
      </c>
    </row>
    <row r="343" spans="1:7" x14ac:dyDescent="0.2">
      <c r="A343" t="s">
        <v>488</v>
      </c>
      <c r="B343">
        <v>1312</v>
      </c>
      <c r="C343" t="s">
        <v>116</v>
      </c>
      <c r="D343" t="s">
        <v>368</v>
      </c>
      <c r="E343" t="s">
        <v>193</v>
      </c>
      <c r="F343" t="s">
        <v>9</v>
      </c>
      <c r="G343">
        <v>19</v>
      </c>
    </row>
    <row r="344" spans="1:7" x14ac:dyDescent="0.2">
      <c r="A344" t="s">
        <v>488</v>
      </c>
      <c r="B344">
        <v>1311</v>
      </c>
      <c r="C344" t="s">
        <v>116</v>
      </c>
      <c r="D344" t="s">
        <v>367</v>
      </c>
      <c r="E344" t="s">
        <v>192</v>
      </c>
      <c r="F344" t="s">
        <v>9</v>
      </c>
      <c r="G344">
        <v>30</v>
      </c>
    </row>
    <row r="345" spans="1:7" x14ac:dyDescent="0.2">
      <c r="A345" t="s">
        <v>488</v>
      </c>
      <c r="B345">
        <v>2033</v>
      </c>
      <c r="C345" t="s">
        <v>116</v>
      </c>
      <c r="D345" t="s">
        <v>367</v>
      </c>
      <c r="E345" t="s">
        <v>192</v>
      </c>
      <c r="F345" t="s">
        <v>621</v>
      </c>
      <c r="G345">
        <v>14</v>
      </c>
    </row>
    <row r="346" spans="1:7" x14ac:dyDescent="0.2">
      <c r="A346" t="s">
        <v>488</v>
      </c>
      <c r="B346">
        <v>1335</v>
      </c>
      <c r="C346" t="s">
        <v>116</v>
      </c>
      <c r="D346" t="s">
        <v>375</v>
      </c>
      <c r="E346" t="s">
        <v>203</v>
      </c>
      <c r="F346" t="s">
        <v>69</v>
      </c>
      <c r="G346">
        <v>29</v>
      </c>
    </row>
    <row r="347" spans="1:7" x14ac:dyDescent="0.2">
      <c r="A347" t="s">
        <v>488</v>
      </c>
      <c r="B347">
        <v>1140</v>
      </c>
      <c r="C347" t="s">
        <v>116</v>
      </c>
      <c r="D347" t="s">
        <v>316</v>
      </c>
      <c r="E347" t="s">
        <v>121</v>
      </c>
      <c r="F347" t="s">
        <v>9</v>
      </c>
      <c r="G347">
        <v>29</v>
      </c>
    </row>
    <row r="348" spans="1:7" x14ac:dyDescent="0.2">
      <c r="A348" t="s">
        <v>488</v>
      </c>
      <c r="B348">
        <v>2154</v>
      </c>
      <c r="C348" t="s">
        <v>116</v>
      </c>
      <c r="D348" t="s">
        <v>670</v>
      </c>
      <c r="E348" t="s">
        <v>671</v>
      </c>
      <c r="F348" t="s">
        <v>621</v>
      </c>
      <c r="G348">
        <v>5</v>
      </c>
    </row>
    <row r="349" spans="1:7" x14ac:dyDescent="0.2">
      <c r="A349" t="s">
        <v>488</v>
      </c>
      <c r="B349">
        <v>1587</v>
      </c>
      <c r="C349" t="s">
        <v>116</v>
      </c>
      <c r="D349" t="s">
        <v>478</v>
      </c>
      <c r="E349" t="s">
        <v>445</v>
      </c>
      <c r="F349" t="s">
        <v>9</v>
      </c>
      <c r="G349">
        <v>6</v>
      </c>
    </row>
    <row r="350" spans="1:7" x14ac:dyDescent="0.2">
      <c r="A350" t="s">
        <v>488</v>
      </c>
      <c r="B350">
        <v>1336</v>
      </c>
      <c r="C350" t="s">
        <v>116</v>
      </c>
      <c r="D350" t="s">
        <v>376</v>
      </c>
      <c r="E350" t="s">
        <v>204</v>
      </c>
      <c r="F350" t="s">
        <v>9</v>
      </c>
      <c r="G350">
        <v>29</v>
      </c>
    </row>
    <row r="351" spans="1:7" x14ac:dyDescent="0.2">
      <c r="A351" t="s">
        <v>488</v>
      </c>
      <c r="B351">
        <v>1212</v>
      </c>
      <c r="C351" t="s">
        <v>116</v>
      </c>
      <c r="D351" t="s">
        <v>335</v>
      </c>
      <c r="E351" t="s">
        <v>152</v>
      </c>
      <c r="F351" t="s">
        <v>69</v>
      </c>
      <c r="G351">
        <v>22</v>
      </c>
    </row>
    <row r="352" spans="1:7" x14ac:dyDescent="0.2">
      <c r="A352" t="s">
        <v>488</v>
      </c>
      <c r="B352">
        <v>1914</v>
      </c>
      <c r="C352" t="s">
        <v>116</v>
      </c>
      <c r="D352" t="s">
        <v>565</v>
      </c>
      <c r="E352" t="s">
        <v>504</v>
      </c>
      <c r="F352" t="s">
        <v>9</v>
      </c>
      <c r="G352">
        <v>12</v>
      </c>
    </row>
    <row r="353" spans="1:7" x14ac:dyDescent="0.2">
      <c r="A353" t="s">
        <v>488</v>
      </c>
      <c r="B353">
        <v>2093</v>
      </c>
      <c r="C353" t="s">
        <v>116</v>
      </c>
      <c r="D353" t="s">
        <v>283</v>
      </c>
      <c r="E353" t="s">
        <v>122</v>
      </c>
      <c r="F353" t="s">
        <v>70</v>
      </c>
      <c r="G353">
        <v>5</v>
      </c>
    </row>
    <row r="354" spans="1:7" x14ac:dyDescent="0.2">
      <c r="A354" t="s">
        <v>488</v>
      </c>
      <c r="B354">
        <v>1916</v>
      </c>
      <c r="C354" t="s">
        <v>116</v>
      </c>
      <c r="D354" t="s">
        <v>283</v>
      </c>
      <c r="E354" t="s">
        <v>122</v>
      </c>
      <c r="F354" t="s">
        <v>9</v>
      </c>
      <c r="G354">
        <v>2</v>
      </c>
    </row>
    <row r="355" spans="1:7" x14ac:dyDescent="0.2">
      <c r="A355" t="s">
        <v>488</v>
      </c>
      <c r="B355">
        <v>1337</v>
      </c>
      <c r="C355" t="s">
        <v>116</v>
      </c>
      <c r="D355" t="s">
        <v>349</v>
      </c>
      <c r="E355" t="s">
        <v>205</v>
      </c>
      <c r="F355" t="s">
        <v>9</v>
      </c>
      <c r="G355">
        <v>25</v>
      </c>
    </row>
    <row r="356" spans="1:7" x14ac:dyDescent="0.2">
      <c r="A356" t="s">
        <v>488</v>
      </c>
      <c r="B356">
        <v>1141</v>
      </c>
      <c r="C356" t="s">
        <v>116</v>
      </c>
      <c r="D356" t="s">
        <v>317</v>
      </c>
      <c r="E356" t="s">
        <v>123</v>
      </c>
      <c r="F356" t="s">
        <v>69</v>
      </c>
      <c r="G356">
        <v>12</v>
      </c>
    </row>
    <row r="357" spans="1:7" x14ac:dyDescent="0.2">
      <c r="A357" t="s">
        <v>488</v>
      </c>
      <c r="B357">
        <v>1142</v>
      </c>
      <c r="C357" t="s">
        <v>116</v>
      </c>
      <c r="D357" t="s">
        <v>318</v>
      </c>
      <c r="E357" t="s">
        <v>124</v>
      </c>
      <c r="F357" t="s">
        <v>70</v>
      </c>
      <c r="G357">
        <v>12</v>
      </c>
    </row>
    <row r="358" spans="1:7" x14ac:dyDescent="0.2">
      <c r="A358" t="s">
        <v>488</v>
      </c>
      <c r="B358">
        <v>1143</v>
      </c>
      <c r="C358" t="s">
        <v>54</v>
      </c>
      <c r="D358" t="s">
        <v>284</v>
      </c>
      <c r="E358" t="s">
        <v>72</v>
      </c>
      <c r="F358" t="s">
        <v>70</v>
      </c>
      <c r="G358">
        <v>41</v>
      </c>
    </row>
    <row r="359" spans="1:7" x14ac:dyDescent="0.2">
      <c r="A359" t="s">
        <v>488</v>
      </c>
      <c r="B359">
        <v>1326</v>
      </c>
      <c r="C359" t="s">
        <v>54</v>
      </c>
      <c r="D359" t="s">
        <v>373</v>
      </c>
      <c r="E359" t="s">
        <v>202</v>
      </c>
      <c r="F359" t="s">
        <v>70</v>
      </c>
      <c r="G359">
        <v>23</v>
      </c>
    </row>
    <row r="360" spans="1:7" x14ac:dyDescent="0.2">
      <c r="A360" t="s">
        <v>488</v>
      </c>
      <c r="B360">
        <v>1328</v>
      </c>
      <c r="C360" t="s">
        <v>54</v>
      </c>
      <c r="D360" t="s">
        <v>373</v>
      </c>
      <c r="E360" t="s">
        <v>202</v>
      </c>
      <c r="F360" t="s">
        <v>33</v>
      </c>
      <c r="G360">
        <v>18</v>
      </c>
    </row>
    <row r="361" spans="1:7" x14ac:dyDescent="0.2">
      <c r="A361" t="s">
        <v>488</v>
      </c>
      <c r="B361">
        <v>1514</v>
      </c>
      <c r="C361" t="s">
        <v>54</v>
      </c>
      <c r="D361" t="s">
        <v>319</v>
      </c>
      <c r="E361" t="s">
        <v>125</v>
      </c>
      <c r="F361" t="s">
        <v>70</v>
      </c>
      <c r="G361">
        <v>42</v>
      </c>
    </row>
    <row r="362" spans="1:7" x14ac:dyDescent="0.2">
      <c r="A362" t="s">
        <v>488</v>
      </c>
      <c r="B362">
        <v>1515</v>
      </c>
      <c r="C362" t="s">
        <v>54</v>
      </c>
      <c r="D362" t="s">
        <v>325</v>
      </c>
      <c r="E362" t="s">
        <v>181</v>
      </c>
      <c r="F362" t="s">
        <v>70</v>
      </c>
      <c r="G362">
        <v>42</v>
      </c>
    </row>
    <row r="363" spans="1:7" x14ac:dyDescent="0.2">
      <c r="A363" t="s">
        <v>488</v>
      </c>
      <c r="B363">
        <v>1516</v>
      </c>
      <c r="C363" t="s">
        <v>54</v>
      </c>
      <c r="D363" t="s">
        <v>326</v>
      </c>
      <c r="E363" t="s">
        <v>186</v>
      </c>
      <c r="F363" t="s">
        <v>70</v>
      </c>
      <c r="G363">
        <v>15</v>
      </c>
    </row>
    <row r="364" spans="1:7" x14ac:dyDescent="0.2">
      <c r="A364" t="s">
        <v>488</v>
      </c>
      <c r="B364">
        <v>1530</v>
      </c>
      <c r="C364" t="s">
        <v>54</v>
      </c>
      <c r="D364" t="s">
        <v>326</v>
      </c>
      <c r="E364" t="s">
        <v>186</v>
      </c>
      <c r="F364" t="s">
        <v>33</v>
      </c>
      <c r="G364">
        <v>15</v>
      </c>
    </row>
    <row r="365" spans="1:7" x14ac:dyDescent="0.2">
      <c r="A365" t="s">
        <v>488</v>
      </c>
      <c r="B365">
        <v>1531</v>
      </c>
      <c r="C365" t="s">
        <v>54</v>
      </c>
      <c r="D365" t="s">
        <v>326</v>
      </c>
      <c r="E365" t="s">
        <v>186</v>
      </c>
      <c r="F365" t="s">
        <v>78</v>
      </c>
      <c r="G365">
        <v>12</v>
      </c>
    </row>
    <row r="366" spans="1:7" x14ac:dyDescent="0.2">
      <c r="A366" t="s">
        <v>488</v>
      </c>
      <c r="B366">
        <v>1517</v>
      </c>
      <c r="C366" t="s">
        <v>54</v>
      </c>
      <c r="D366" t="s">
        <v>320</v>
      </c>
      <c r="E366" t="s">
        <v>126</v>
      </c>
      <c r="F366" t="s">
        <v>70</v>
      </c>
      <c r="G366">
        <v>45</v>
      </c>
    </row>
    <row r="367" spans="1:7" x14ac:dyDescent="0.2">
      <c r="A367" t="s">
        <v>488</v>
      </c>
      <c r="B367">
        <v>1518</v>
      </c>
      <c r="C367" t="s">
        <v>54</v>
      </c>
      <c r="D367" t="s">
        <v>321</v>
      </c>
      <c r="E367" t="s">
        <v>127</v>
      </c>
      <c r="F367" t="s">
        <v>70</v>
      </c>
      <c r="G367">
        <v>45</v>
      </c>
    </row>
    <row r="368" spans="1:7" x14ac:dyDescent="0.2">
      <c r="A368" t="s">
        <v>488</v>
      </c>
      <c r="B368">
        <v>1519</v>
      </c>
      <c r="C368" t="s">
        <v>54</v>
      </c>
      <c r="D368" t="s">
        <v>360</v>
      </c>
      <c r="E368" t="s">
        <v>179</v>
      </c>
      <c r="F368" t="s">
        <v>70</v>
      </c>
      <c r="G368">
        <v>15</v>
      </c>
    </row>
    <row r="369" spans="1:7" x14ac:dyDescent="0.2">
      <c r="A369" t="s">
        <v>488</v>
      </c>
      <c r="B369">
        <v>1532</v>
      </c>
      <c r="C369" t="s">
        <v>54</v>
      </c>
      <c r="D369" t="s">
        <v>360</v>
      </c>
      <c r="E369" t="s">
        <v>179</v>
      </c>
      <c r="F369" t="s">
        <v>33</v>
      </c>
      <c r="G369">
        <v>15</v>
      </c>
    </row>
    <row r="370" spans="1:7" x14ac:dyDescent="0.2">
      <c r="A370" t="s">
        <v>488</v>
      </c>
      <c r="B370">
        <v>1533</v>
      </c>
      <c r="C370" t="s">
        <v>54</v>
      </c>
      <c r="D370" t="s">
        <v>360</v>
      </c>
      <c r="E370" t="s">
        <v>179</v>
      </c>
      <c r="F370" t="s">
        <v>78</v>
      </c>
      <c r="G370">
        <v>15</v>
      </c>
    </row>
    <row r="371" spans="1:7" x14ac:dyDescent="0.2">
      <c r="A371" t="s">
        <v>488</v>
      </c>
      <c r="B371">
        <v>1520</v>
      </c>
      <c r="C371" t="s">
        <v>54</v>
      </c>
      <c r="D371" t="s">
        <v>322</v>
      </c>
      <c r="E371" t="s">
        <v>128</v>
      </c>
      <c r="F371" t="s">
        <v>70</v>
      </c>
      <c r="G371">
        <v>45</v>
      </c>
    </row>
    <row r="372" spans="1:7" x14ac:dyDescent="0.2">
      <c r="A372" t="s">
        <v>488</v>
      </c>
      <c r="B372">
        <v>1521</v>
      </c>
      <c r="C372" t="s">
        <v>54</v>
      </c>
      <c r="D372" t="s">
        <v>307</v>
      </c>
      <c r="E372" t="s">
        <v>187</v>
      </c>
      <c r="F372" t="s">
        <v>70</v>
      </c>
      <c r="G372">
        <v>45</v>
      </c>
    </row>
    <row r="373" spans="1:7" x14ac:dyDescent="0.2">
      <c r="A373" t="s">
        <v>488</v>
      </c>
      <c r="B373">
        <v>1580</v>
      </c>
      <c r="C373" t="s">
        <v>54</v>
      </c>
      <c r="D373" t="s">
        <v>311</v>
      </c>
      <c r="E373" t="s">
        <v>129</v>
      </c>
      <c r="F373" t="s">
        <v>70</v>
      </c>
      <c r="G373">
        <v>22</v>
      </c>
    </row>
    <row r="374" spans="1:7" x14ac:dyDescent="0.2">
      <c r="A374" t="s">
        <v>488</v>
      </c>
      <c r="B374">
        <v>1583</v>
      </c>
      <c r="C374" t="s">
        <v>54</v>
      </c>
      <c r="D374" t="s">
        <v>311</v>
      </c>
      <c r="E374" t="s">
        <v>129</v>
      </c>
      <c r="F374" t="s">
        <v>33</v>
      </c>
      <c r="G374">
        <v>23</v>
      </c>
    </row>
    <row r="375" spans="1:7" x14ac:dyDescent="0.2">
      <c r="A375" t="s">
        <v>488</v>
      </c>
      <c r="B375">
        <v>1581</v>
      </c>
      <c r="C375" t="s">
        <v>54</v>
      </c>
      <c r="D375" t="s">
        <v>357</v>
      </c>
      <c r="E375" t="s">
        <v>178</v>
      </c>
      <c r="F375" t="s">
        <v>70</v>
      </c>
      <c r="G375">
        <v>22</v>
      </c>
    </row>
    <row r="376" spans="1:7" x14ac:dyDescent="0.2">
      <c r="A376" t="s">
        <v>488</v>
      </c>
      <c r="B376">
        <v>1584</v>
      </c>
      <c r="C376" t="s">
        <v>54</v>
      </c>
      <c r="D376" t="s">
        <v>357</v>
      </c>
      <c r="E376" t="s">
        <v>178</v>
      </c>
      <c r="F376" t="s">
        <v>33</v>
      </c>
      <c r="G376">
        <v>23</v>
      </c>
    </row>
    <row r="377" spans="1:7" x14ac:dyDescent="0.2">
      <c r="A377" t="s">
        <v>488</v>
      </c>
      <c r="B377">
        <v>1439</v>
      </c>
      <c r="C377" t="s">
        <v>54</v>
      </c>
      <c r="D377" t="s">
        <v>406</v>
      </c>
      <c r="E377" t="s">
        <v>239</v>
      </c>
      <c r="F377" t="s">
        <v>62</v>
      </c>
      <c r="G377">
        <v>5</v>
      </c>
    </row>
    <row r="378" spans="1:7" x14ac:dyDescent="0.2">
      <c r="A378" t="s">
        <v>488</v>
      </c>
      <c r="B378">
        <v>1463</v>
      </c>
      <c r="C378" t="s">
        <v>54</v>
      </c>
      <c r="D378" t="s">
        <v>406</v>
      </c>
      <c r="E378" t="s">
        <v>239</v>
      </c>
      <c r="F378" t="s">
        <v>245</v>
      </c>
      <c r="G378">
        <v>4</v>
      </c>
    </row>
    <row r="379" spans="1:7" x14ac:dyDescent="0.2">
      <c r="A379" t="s">
        <v>488</v>
      </c>
      <c r="B379">
        <v>2059</v>
      </c>
      <c r="C379" t="s">
        <v>54</v>
      </c>
      <c r="D379" t="s">
        <v>406</v>
      </c>
      <c r="E379" t="s">
        <v>239</v>
      </c>
      <c r="F379" t="s">
        <v>500</v>
      </c>
      <c r="G379">
        <v>25</v>
      </c>
    </row>
    <row r="380" spans="1:7" x14ac:dyDescent="0.2">
      <c r="A380" t="s">
        <v>488</v>
      </c>
      <c r="B380">
        <v>1440</v>
      </c>
      <c r="C380" t="s">
        <v>54</v>
      </c>
      <c r="D380" t="s">
        <v>407</v>
      </c>
      <c r="E380" t="s">
        <v>240</v>
      </c>
      <c r="F380" t="s">
        <v>70</v>
      </c>
      <c r="G380">
        <v>14</v>
      </c>
    </row>
    <row r="381" spans="1:7" x14ac:dyDescent="0.2">
      <c r="A381" t="s">
        <v>488</v>
      </c>
      <c r="B381">
        <v>1457</v>
      </c>
      <c r="C381" t="s">
        <v>54</v>
      </c>
      <c r="D381" t="s">
        <v>407</v>
      </c>
      <c r="E381" t="s">
        <v>240</v>
      </c>
      <c r="F381" t="s">
        <v>33</v>
      </c>
      <c r="G381">
        <v>9</v>
      </c>
    </row>
    <row r="382" spans="1:7" x14ac:dyDescent="0.2">
      <c r="A382" t="s">
        <v>488</v>
      </c>
      <c r="B382">
        <v>1458</v>
      </c>
      <c r="C382" t="s">
        <v>54</v>
      </c>
      <c r="D382" t="s">
        <v>407</v>
      </c>
      <c r="E382" t="s">
        <v>240</v>
      </c>
      <c r="F382" t="s">
        <v>78</v>
      </c>
      <c r="G382">
        <v>16</v>
      </c>
    </row>
    <row r="383" spans="1:7" x14ac:dyDescent="0.2">
      <c r="A383" t="s">
        <v>488</v>
      </c>
      <c r="B383">
        <v>2073</v>
      </c>
      <c r="C383" t="s">
        <v>54</v>
      </c>
      <c r="D383" t="s">
        <v>407</v>
      </c>
      <c r="E383" t="s">
        <v>240</v>
      </c>
      <c r="F383" t="s">
        <v>79</v>
      </c>
      <c r="G383">
        <v>1</v>
      </c>
    </row>
    <row r="384" spans="1:7" x14ac:dyDescent="0.2">
      <c r="A384" t="s">
        <v>488</v>
      </c>
      <c r="B384">
        <v>2083</v>
      </c>
      <c r="C384" t="s">
        <v>54</v>
      </c>
      <c r="D384" t="s">
        <v>407</v>
      </c>
      <c r="E384" t="s">
        <v>240</v>
      </c>
      <c r="F384" t="s">
        <v>14</v>
      </c>
      <c r="G384">
        <v>1</v>
      </c>
    </row>
    <row r="385" spans="1:7" x14ac:dyDescent="0.2">
      <c r="A385" t="s">
        <v>488</v>
      </c>
      <c r="B385">
        <v>2074</v>
      </c>
      <c r="C385" t="s">
        <v>54</v>
      </c>
      <c r="D385" t="s">
        <v>566</v>
      </c>
      <c r="E385" t="s">
        <v>451</v>
      </c>
      <c r="F385" t="s">
        <v>70</v>
      </c>
      <c r="G385">
        <v>1</v>
      </c>
    </row>
    <row r="386" spans="1:7" x14ac:dyDescent="0.2">
      <c r="A386" t="s">
        <v>488</v>
      </c>
      <c r="B386">
        <v>2095</v>
      </c>
      <c r="C386" t="s">
        <v>60</v>
      </c>
      <c r="D386" t="s">
        <v>283</v>
      </c>
      <c r="E386" t="s">
        <v>61</v>
      </c>
      <c r="F386" t="s">
        <v>70</v>
      </c>
      <c r="G386">
        <v>2</v>
      </c>
    </row>
    <row r="387" spans="1:7" x14ac:dyDescent="0.2">
      <c r="A387" t="s">
        <v>488</v>
      </c>
      <c r="B387">
        <v>2011</v>
      </c>
      <c r="C387" t="s">
        <v>227</v>
      </c>
      <c r="D387" t="s">
        <v>611</v>
      </c>
      <c r="E387" t="s">
        <v>612</v>
      </c>
      <c r="F387" t="s">
        <v>613</v>
      </c>
      <c r="G387">
        <v>6</v>
      </c>
    </row>
    <row r="388" spans="1:7" x14ac:dyDescent="0.2">
      <c r="A388" t="s">
        <v>488</v>
      </c>
      <c r="B388">
        <v>2012</v>
      </c>
      <c r="C388" t="s">
        <v>227</v>
      </c>
      <c r="D388" t="s">
        <v>579</v>
      </c>
      <c r="E388" t="s">
        <v>580</v>
      </c>
      <c r="F388" t="s">
        <v>581</v>
      </c>
      <c r="G388">
        <v>2</v>
      </c>
    </row>
    <row r="389" spans="1:7" x14ac:dyDescent="0.2">
      <c r="A389" t="s">
        <v>488</v>
      </c>
      <c r="B389">
        <v>2013</v>
      </c>
      <c r="C389" t="s">
        <v>227</v>
      </c>
      <c r="D389" t="s">
        <v>340</v>
      </c>
      <c r="E389" t="s">
        <v>582</v>
      </c>
      <c r="F389" t="s">
        <v>581</v>
      </c>
      <c r="G389">
        <v>2</v>
      </c>
    </row>
    <row r="390" spans="1:7" x14ac:dyDescent="0.2">
      <c r="A390" t="s">
        <v>488</v>
      </c>
      <c r="B390">
        <v>2014</v>
      </c>
      <c r="C390" t="s">
        <v>227</v>
      </c>
      <c r="D390" t="s">
        <v>409</v>
      </c>
      <c r="E390" t="s">
        <v>567</v>
      </c>
      <c r="F390" t="s">
        <v>568</v>
      </c>
      <c r="G390">
        <v>13</v>
      </c>
    </row>
    <row r="391" spans="1:7" x14ac:dyDescent="0.2">
      <c r="A391" t="s">
        <v>488</v>
      </c>
      <c r="B391">
        <v>2017</v>
      </c>
      <c r="C391" t="s">
        <v>227</v>
      </c>
      <c r="D391" t="s">
        <v>415</v>
      </c>
      <c r="E391" t="s">
        <v>569</v>
      </c>
      <c r="F391" t="s">
        <v>568</v>
      </c>
      <c r="G391">
        <v>13</v>
      </c>
    </row>
    <row r="392" spans="1:7" x14ac:dyDescent="0.2">
      <c r="A392" t="s">
        <v>488</v>
      </c>
      <c r="B392">
        <v>2018</v>
      </c>
      <c r="C392" t="s">
        <v>227</v>
      </c>
      <c r="D392" t="s">
        <v>300</v>
      </c>
      <c r="E392" t="s">
        <v>645</v>
      </c>
      <c r="F392" t="s">
        <v>613</v>
      </c>
      <c r="G392">
        <v>6</v>
      </c>
    </row>
    <row r="393" spans="1:7" x14ac:dyDescent="0.2">
      <c r="A393" t="s">
        <v>488</v>
      </c>
      <c r="B393">
        <v>1258</v>
      </c>
      <c r="C393" t="s">
        <v>130</v>
      </c>
      <c r="D393" t="s">
        <v>283</v>
      </c>
      <c r="E393" t="s">
        <v>172</v>
      </c>
      <c r="F393" t="s">
        <v>70</v>
      </c>
      <c r="G393">
        <v>15</v>
      </c>
    </row>
    <row r="394" spans="1:7" x14ac:dyDescent="0.2">
      <c r="A394" t="s">
        <v>488</v>
      </c>
      <c r="B394">
        <v>1361</v>
      </c>
      <c r="C394" t="s">
        <v>130</v>
      </c>
      <c r="D394" t="s">
        <v>283</v>
      </c>
      <c r="E394" t="s">
        <v>172</v>
      </c>
      <c r="F394" t="s">
        <v>33</v>
      </c>
      <c r="G394">
        <v>1</v>
      </c>
    </row>
    <row r="395" spans="1:7" x14ac:dyDescent="0.2">
      <c r="A395" t="s">
        <v>488</v>
      </c>
      <c r="B395">
        <v>1144</v>
      </c>
      <c r="C395" t="s">
        <v>130</v>
      </c>
      <c r="D395" t="s">
        <v>323</v>
      </c>
      <c r="E395" t="s">
        <v>131</v>
      </c>
      <c r="F395" t="s">
        <v>70</v>
      </c>
      <c r="G395">
        <v>4</v>
      </c>
    </row>
    <row r="396" spans="1:7" x14ac:dyDescent="0.2">
      <c r="A396" t="s">
        <v>488</v>
      </c>
      <c r="B396">
        <v>2141</v>
      </c>
      <c r="C396" t="s">
        <v>130</v>
      </c>
      <c r="D396" t="s">
        <v>636</v>
      </c>
      <c r="E396" t="s">
        <v>132</v>
      </c>
      <c r="F396" t="s">
        <v>33</v>
      </c>
      <c r="G396">
        <v>1</v>
      </c>
    </row>
    <row r="397" spans="1:7" x14ac:dyDescent="0.2">
      <c r="A397" t="s">
        <v>488</v>
      </c>
      <c r="B397">
        <v>2152</v>
      </c>
      <c r="C397" t="s">
        <v>130</v>
      </c>
      <c r="D397" t="s">
        <v>636</v>
      </c>
      <c r="E397" t="s">
        <v>132</v>
      </c>
      <c r="F397" t="s">
        <v>78</v>
      </c>
      <c r="G397">
        <v>1</v>
      </c>
    </row>
    <row r="398" spans="1:7" x14ac:dyDescent="0.2">
      <c r="A398" t="s">
        <v>488</v>
      </c>
      <c r="B398">
        <v>1203</v>
      </c>
      <c r="C398" t="s">
        <v>142</v>
      </c>
      <c r="D398" t="s">
        <v>329</v>
      </c>
      <c r="E398" t="s">
        <v>143</v>
      </c>
      <c r="F398" t="s">
        <v>17</v>
      </c>
      <c r="G398">
        <v>20</v>
      </c>
    </row>
    <row r="399" spans="1:7" x14ac:dyDescent="0.2">
      <c r="A399" t="s">
        <v>488</v>
      </c>
      <c r="B399">
        <v>1204</v>
      </c>
      <c r="C399" t="s">
        <v>142</v>
      </c>
      <c r="D399" t="s">
        <v>330</v>
      </c>
      <c r="E399" t="s">
        <v>144</v>
      </c>
      <c r="F399" t="s">
        <v>17</v>
      </c>
      <c r="G399">
        <v>20</v>
      </c>
    </row>
    <row r="400" spans="1:7" x14ac:dyDescent="0.2">
      <c r="A400" t="s">
        <v>488</v>
      </c>
      <c r="B400">
        <v>1205</v>
      </c>
      <c r="C400" t="s">
        <v>142</v>
      </c>
      <c r="D400" t="s">
        <v>331</v>
      </c>
      <c r="E400" t="s">
        <v>145</v>
      </c>
      <c r="F400" t="s">
        <v>70</v>
      </c>
      <c r="G400">
        <v>19</v>
      </c>
    </row>
    <row r="401" spans="1:7" x14ac:dyDescent="0.2">
      <c r="A401" t="s">
        <v>488</v>
      </c>
      <c r="B401">
        <v>1206</v>
      </c>
      <c r="C401" t="s">
        <v>142</v>
      </c>
      <c r="D401" t="s">
        <v>332</v>
      </c>
      <c r="E401" t="s">
        <v>146</v>
      </c>
      <c r="F401" t="s">
        <v>70</v>
      </c>
      <c r="G401">
        <v>19</v>
      </c>
    </row>
    <row r="402" spans="1:7" x14ac:dyDescent="0.2">
      <c r="A402" t="s">
        <v>488</v>
      </c>
      <c r="B402">
        <v>1149</v>
      </c>
      <c r="C402" t="s">
        <v>133</v>
      </c>
      <c r="D402" t="s">
        <v>301</v>
      </c>
      <c r="E402" t="s">
        <v>134</v>
      </c>
      <c r="F402" t="s">
        <v>70</v>
      </c>
      <c r="G402">
        <v>5</v>
      </c>
    </row>
    <row r="403" spans="1:7" x14ac:dyDescent="0.2">
      <c r="A403" t="s">
        <v>488</v>
      </c>
      <c r="B403">
        <v>2082</v>
      </c>
      <c r="C403" t="s">
        <v>133</v>
      </c>
      <c r="D403" t="s">
        <v>432</v>
      </c>
      <c r="E403" t="s">
        <v>135</v>
      </c>
      <c r="F403" t="s">
        <v>70</v>
      </c>
      <c r="G403">
        <v>1</v>
      </c>
    </row>
    <row r="404" spans="1:7" x14ac:dyDescent="0.2">
      <c r="A404" t="s">
        <v>488</v>
      </c>
      <c r="B404">
        <v>1252</v>
      </c>
      <c r="C404" t="s">
        <v>133</v>
      </c>
      <c r="D404" t="s">
        <v>351</v>
      </c>
      <c r="E404" t="s">
        <v>171</v>
      </c>
      <c r="F404" t="s">
        <v>70</v>
      </c>
      <c r="G404">
        <v>5</v>
      </c>
    </row>
    <row r="405" spans="1:7" x14ac:dyDescent="0.2">
      <c r="A405" t="s">
        <v>488</v>
      </c>
      <c r="B405">
        <v>1357</v>
      </c>
      <c r="C405" t="s">
        <v>133</v>
      </c>
      <c r="D405" t="s">
        <v>351</v>
      </c>
      <c r="E405" t="s">
        <v>171</v>
      </c>
      <c r="F405" t="s">
        <v>33</v>
      </c>
      <c r="G405">
        <v>5</v>
      </c>
    </row>
    <row r="406" spans="1:7" x14ac:dyDescent="0.2">
      <c r="A406" t="s">
        <v>488</v>
      </c>
      <c r="B406">
        <v>1358</v>
      </c>
      <c r="C406" t="s">
        <v>133</v>
      </c>
      <c r="D406" t="s">
        <v>351</v>
      </c>
      <c r="E406" t="s">
        <v>171</v>
      </c>
      <c r="F406" t="s">
        <v>78</v>
      </c>
      <c r="G406">
        <v>5</v>
      </c>
    </row>
    <row r="407" spans="1:7" x14ac:dyDescent="0.2">
      <c r="A407" t="s">
        <v>488</v>
      </c>
      <c r="B407">
        <v>1359</v>
      </c>
      <c r="C407" t="s">
        <v>133</v>
      </c>
      <c r="D407" t="s">
        <v>351</v>
      </c>
      <c r="E407" t="s">
        <v>171</v>
      </c>
      <c r="F407" t="s">
        <v>79</v>
      </c>
      <c r="G407">
        <v>5</v>
      </c>
    </row>
    <row r="408" spans="1:7" x14ac:dyDescent="0.2">
      <c r="A408" t="s">
        <v>488</v>
      </c>
      <c r="B408">
        <v>1398</v>
      </c>
      <c r="C408" t="s">
        <v>133</v>
      </c>
      <c r="D408" t="s">
        <v>351</v>
      </c>
      <c r="E408" t="s">
        <v>171</v>
      </c>
      <c r="F408" t="s">
        <v>14</v>
      </c>
      <c r="G408">
        <v>3</v>
      </c>
    </row>
    <row r="409" spans="1:7" x14ac:dyDescent="0.2">
      <c r="A409" t="s">
        <v>488</v>
      </c>
      <c r="B409">
        <v>1243</v>
      </c>
      <c r="C409" t="s">
        <v>154</v>
      </c>
      <c r="D409" t="s">
        <v>323</v>
      </c>
      <c r="E409" t="s">
        <v>440</v>
      </c>
      <c r="F409" t="s">
        <v>9</v>
      </c>
      <c r="G409">
        <v>20</v>
      </c>
    </row>
    <row r="410" spans="1:7" x14ac:dyDescent="0.2">
      <c r="A410" t="s">
        <v>488</v>
      </c>
      <c r="B410">
        <v>1231</v>
      </c>
      <c r="C410" t="s">
        <v>154</v>
      </c>
      <c r="D410" t="s">
        <v>340</v>
      </c>
      <c r="E410" t="s">
        <v>156</v>
      </c>
      <c r="F410" t="s">
        <v>9</v>
      </c>
      <c r="G410">
        <v>20</v>
      </c>
    </row>
    <row r="411" spans="1:7" x14ac:dyDescent="0.2">
      <c r="A411" t="s">
        <v>488</v>
      </c>
      <c r="B411">
        <v>1943</v>
      </c>
      <c r="C411" t="s">
        <v>154</v>
      </c>
      <c r="D411" t="s">
        <v>467</v>
      </c>
      <c r="E411" t="s">
        <v>507</v>
      </c>
      <c r="F411" t="s">
        <v>9</v>
      </c>
      <c r="G411">
        <v>12</v>
      </c>
    </row>
    <row r="412" spans="1:7" x14ac:dyDescent="0.2">
      <c r="A412" t="s">
        <v>488</v>
      </c>
      <c r="B412">
        <v>1944</v>
      </c>
      <c r="C412" t="s">
        <v>154</v>
      </c>
      <c r="D412" t="s">
        <v>467</v>
      </c>
      <c r="E412" t="s">
        <v>507</v>
      </c>
      <c r="F412" t="s">
        <v>35</v>
      </c>
      <c r="G412">
        <v>13</v>
      </c>
    </row>
    <row r="413" spans="1:7" x14ac:dyDescent="0.2">
      <c r="A413" t="s">
        <v>488</v>
      </c>
      <c r="B413">
        <v>1410</v>
      </c>
      <c r="C413" t="s">
        <v>154</v>
      </c>
      <c r="D413" t="s">
        <v>312</v>
      </c>
      <c r="E413" t="s">
        <v>443</v>
      </c>
      <c r="F413" t="s">
        <v>9</v>
      </c>
      <c r="G413">
        <v>12</v>
      </c>
    </row>
    <row r="414" spans="1:7" x14ac:dyDescent="0.2">
      <c r="A414" t="s">
        <v>488</v>
      </c>
      <c r="B414">
        <v>1942</v>
      </c>
      <c r="C414" t="s">
        <v>154</v>
      </c>
      <c r="D414" t="s">
        <v>312</v>
      </c>
      <c r="E414" t="s">
        <v>443</v>
      </c>
      <c r="F414" t="s">
        <v>35</v>
      </c>
      <c r="G414">
        <v>11</v>
      </c>
    </row>
    <row r="415" spans="1:7" x14ac:dyDescent="0.2">
      <c r="A415" t="s">
        <v>488</v>
      </c>
      <c r="B415">
        <v>1708</v>
      </c>
      <c r="C415" t="s">
        <v>154</v>
      </c>
      <c r="D415" t="s">
        <v>398</v>
      </c>
      <c r="E415" t="s">
        <v>248</v>
      </c>
      <c r="F415" t="s">
        <v>9</v>
      </c>
      <c r="G415">
        <v>10</v>
      </c>
    </row>
    <row r="416" spans="1:7" x14ac:dyDescent="0.2">
      <c r="A416" t="s">
        <v>488</v>
      </c>
      <c r="B416">
        <v>1709</v>
      </c>
      <c r="C416" t="s">
        <v>154</v>
      </c>
      <c r="D416" t="s">
        <v>398</v>
      </c>
      <c r="E416" t="s">
        <v>248</v>
      </c>
      <c r="F416" t="s">
        <v>35</v>
      </c>
      <c r="G416">
        <v>1</v>
      </c>
    </row>
    <row r="417" spans="1:7" x14ac:dyDescent="0.2">
      <c r="A417" t="s">
        <v>488</v>
      </c>
      <c r="B417">
        <v>2106</v>
      </c>
      <c r="C417" t="s">
        <v>154</v>
      </c>
      <c r="D417" t="s">
        <v>428</v>
      </c>
      <c r="E417" t="s">
        <v>578</v>
      </c>
      <c r="F417" t="s">
        <v>9</v>
      </c>
      <c r="G417">
        <v>1</v>
      </c>
    </row>
    <row r="418" spans="1:7" x14ac:dyDescent="0.2">
      <c r="A418" t="s">
        <v>488</v>
      </c>
      <c r="B418">
        <v>1411</v>
      </c>
      <c r="C418" t="s">
        <v>154</v>
      </c>
      <c r="D418" t="s">
        <v>394</v>
      </c>
      <c r="E418" t="s">
        <v>231</v>
      </c>
      <c r="F418" t="s">
        <v>9</v>
      </c>
      <c r="G418">
        <v>16</v>
      </c>
    </row>
    <row r="419" spans="1:7" x14ac:dyDescent="0.2">
      <c r="A419" t="s">
        <v>488</v>
      </c>
      <c r="B419">
        <v>1412</v>
      </c>
      <c r="C419" t="s">
        <v>154</v>
      </c>
      <c r="D419" t="s">
        <v>395</v>
      </c>
      <c r="E419" t="s">
        <v>232</v>
      </c>
      <c r="F419" t="s">
        <v>9</v>
      </c>
      <c r="G419">
        <v>16</v>
      </c>
    </row>
    <row r="420" spans="1:7" x14ac:dyDescent="0.2">
      <c r="A420" t="s">
        <v>488</v>
      </c>
      <c r="B420">
        <v>1606</v>
      </c>
      <c r="C420" t="s">
        <v>154</v>
      </c>
      <c r="D420" t="s">
        <v>479</v>
      </c>
      <c r="E420" t="s">
        <v>450</v>
      </c>
      <c r="F420" t="s">
        <v>9</v>
      </c>
      <c r="G420">
        <v>10</v>
      </c>
    </row>
    <row r="421" spans="1:7" x14ac:dyDescent="0.2">
      <c r="A421" t="s">
        <v>488</v>
      </c>
      <c r="B421">
        <v>1946</v>
      </c>
      <c r="C421" t="s">
        <v>154</v>
      </c>
      <c r="D421" t="s">
        <v>570</v>
      </c>
      <c r="E421" t="s">
        <v>508</v>
      </c>
      <c r="F421" t="s">
        <v>9</v>
      </c>
      <c r="G421">
        <v>8</v>
      </c>
    </row>
    <row r="422" spans="1:7" x14ac:dyDescent="0.2">
      <c r="A422" t="s">
        <v>488</v>
      </c>
      <c r="B422">
        <v>1947</v>
      </c>
      <c r="C422" t="s">
        <v>154</v>
      </c>
      <c r="D422" t="s">
        <v>571</v>
      </c>
      <c r="E422" t="s">
        <v>509</v>
      </c>
      <c r="F422" t="s">
        <v>9</v>
      </c>
      <c r="G422">
        <v>7</v>
      </c>
    </row>
    <row r="423" spans="1:7" x14ac:dyDescent="0.2">
      <c r="A423" t="s">
        <v>488</v>
      </c>
      <c r="B423">
        <v>1615</v>
      </c>
      <c r="C423" t="s">
        <v>154</v>
      </c>
      <c r="D423" t="s">
        <v>480</v>
      </c>
      <c r="E423" t="s">
        <v>452</v>
      </c>
      <c r="F423" t="s">
        <v>9</v>
      </c>
      <c r="G423">
        <v>10</v>
      </c>
    </row>
    <row r="424" spans="1:7" x14ac:dyDescent="0.2">
      <c r="A424" t="s">
        <v>488</v>
      </c>
      <c r="B424">
        <v>2052</v>
      </c>
      <c r="C424" t="s">
        <v>154</v>
      </c>
      <c r="D424" t="s">
        <v>572</v>
      </c>
      <c r="E424" t="s">
        <v>523</v>
      </c>
      <c r="F424" t="s">
        <v>4</v>
      </c>
      <c r="G424">
        <v>10</v>
      </c>
    </row>
    <row r="425" spans="1:7" x14ac:dyDescent="0.2">
      <c r="A425" t="s">
        <v>488</v>
      </c>
      <c r="B425">
        <v>1948</v>
      </c>
      <c r="C425" t="s">
        <v>154</v>
      </c>
      <c r="D425" t="s">
        <v>573</v>
      </c>
      <c r="E425" t="s">
        <v>510</v>
      </c>
      <c r="F425" t="s">
        <v>9</v>
      </c>
      <c r="G425">
        <v>1</v>
      </c>
    </row>
    <row r="426" spans="1:7" x14ac:dyDescent="0.2">
      <c r="A426" t="s">
        <v>488</v>
      </c>
      <c r="B426">
        <v>1395</v>
      </c>
      <c r="C426" t="s">
        <v>50</v>
      </c>
      <c r="D426" t="s">
        <v>294</v>
      </c>
      <c r="E426" t="s">
        <v>190</v>
      </c>
      <c r="F426" t="s">
        <v>226</v>
      </c>
      <c r="G426">
        <v>5</v>
      </c>
    </row>
    <row r="427" spans="1:7" x14ac:dyDescent="0.2">
      <c r="A427" t="s">
        <v>488</v>
      </c>
      <c r="B427">
        <v>1305</v>
      </c>
      <c r="C427" t="s">
        <v>50</v>
      </c>
      <c r="D427" t="s">
        <v>294</v>
      </c>
      <c r="E427" t="s">
        <v>190</v>
      </c>
      <c r="F427" t="s">
        <v>69</v>
      </c>
      <c r="G427">
        <v>30</v>
      </c>
    </row>
    <row r="428" spans="1:7" x14ac:dyDescent="0.2">
      <c r="A428" t="s">
        <v>488</v>
      </c>
      <c r="B428">
        <v>1891</v>
      </c>
      <c r="C428" t="s">
        <v>50</v>
      </c>
      <c r="D428" t="s">
        <v>574</v>
      </c>
      <c r="E428" t="s">
        <v>496</v>
      </c>
      <c r="F428" t="s">
        <v>9</v>
      </c>
      <c r="G428">
        <v>16</v>
      </c>
    </row>
    <row r="429" spans="1:7" x14ac:dyDescent="0.2">
      <c r="A429" t="s">
        <v>488</v>
      </c>
      <c r="B429">
        <v>1892</v>
      </c>
      <c r="C429" t="s">
        <v>50</v>
      </c>
      <c r="D429" t="s">
        <v>530</v>
      </c>
      <c r="E429" t="s">
        <v>497</v>
      </c>
      <c r="F429" t="s">
        <v>9</v>
      </c>
      <c r="G429">
        <v>30</v>
      </c>
    </row>
    <row r="430" spans="1:7" x14ac:dyDescent="0.2">
      <c r="A430" t="s">
        <v>488</v>
      </c>
      <c r="B430">
        <v>1450</v>
      </c>
      <c r="C430" t="s">
        <v>50</v>
      </c>
      <c r="D430" t="s">
        <v>296</v>
      </c>
      <c r="E430" t="s">
        <v>242</v>
      </c>
      <c r="F430" t="s">
        <v>69</v>
      </c>
      <c r="G430">
        <v>30</v>
      </c>
    </row>
    <row r="431" spans="1:7" x14ac:dyDescent="0.2">
      <c r="A431" t="s">
        <v>488</v>
      </c>
      <c r="B431">
        <v>2072</v>
      </c>
      <c r="C431" t="s">
        <v>50</v>
      </c>
      <c r="D431" t="s">
        <v>418</v>
      </c>
      <c r="E431" t="s">
        <v>246</v>
      </c>
      <c r="F431" t="s">
        <v>17</v>
      </c>
      <c r="G431">
        <v>1</v>
      </c>
    </row>
    <row r="432" spans="1:7" x14ac:dyDescent="0.2">
      <c r="A432" t="s">
        <v>488</v>
      </c>
      <c r="B432">
        <v>2098</v>
      </c>
      <c r="C432" t="s">
        <v>50</v>
      </c>
      <c r="D432" t="s">
        <v>283</v>
      </c>
      <c r="E432" t="s">
        <v>483</v>
      </c>
      <c r="F432" t="s">
        <v>33</v>
      </c>
      <c r="G432">
        <v>1</v>
      </c>
    </row>
    <row r="433" spans="1:7" x14ac:dyDescent="0.2">
      <c r="A433" t="s">
        <v>488</v>
      </c>
      <c r="B433">
        <v>1386</v>
      </c>
      <c r="C433" t="s">
        <v>224</v>
      </c>
      <c r="D433" t="s">
        <v>289</v>
      </c>
      <c r="E433" t="s">
        <v>225</v>
      </c>
      <c r="F433" t="s">
        <v>69</v>
      </c>
      <c r="G433">
        <v>19</v>
      </c>
    </row>
    <row r="434" spans="1:7" x14ac:dyDescent="0.2">
      <c r="A434" t="s">
        <v>488</v>
      </c>
      <c r="B434">
        <v>2040</v>
      </c>
      <c r="C434" t="s">
        <v>224</v>
      </c>
      <c r="D434" t="s">
        <v>477</v>
      </c>
      <c r="E434" t="s">
        <v>520</v>
      </c>
      <c r="F434" t="s">
        <v>9</v>
      </c>
      <c r="G434">
        <v>23</v>
      </c>
    </row>
    <row r="435" spans="1:7" x14ac:dyDescent="0.2">
      <c r="A435" t="s">
        <v>488</v>
      </c>
      <c r="B435">
        <v>1441</v>
      </c>
      <c r="C435" t="s">
        <v>42</v>
      </c>
      <c r="D435" t="s">
        <v>329</v>
      </c>
      <c r="E435" t="s">
        <v>43</v>
      </c>
      <c r="F435" t="s">
        <v>69</v>
      </c>
      <c r="G435">
        <v>21</v>
      </c>
    </row>
    <row r="436" spans="1:7" x14ac:dyDescent="0.2">
      <c r="A436" t="s">
        <v>488</v>
      </c>
      <c r="B436">
        <v>1782</v>
      </c>
      <c r="C436" t="s">
        <v>42</v>
      </c>
      <c r="D436" t="s">
        <v>329</v>
      </c>
      <c r="E436" t="s">
        <v>43</v>
      </c>
      <c r="F436" t="s">
        <v>153</v>
      </c>
      <c r="G436">
        <v>16</v>
      </c>
    </row>
    <row r="437" spans="1:7" x14ac:dyDescent="0.2">
      <c r="A437" t="s">
        <v>488</v>
      </c>
      <c r="B437">
        <v>1391</v>
      </c>
      <c r="C437" t="s">
        <v>39</v>
      </c>
      <c r="D437" t="s">
        <v>350</v>
      </c>
      <c r="E437" t="s">
        <v>169</v>
      </c>
      <c r="F437" t="s">
        <v>70</v>
      </c>
      <c r="G437">
        <v>4</v>
      </c>
    </row>
    <row r="438" spans="1:7" x14ac:dyDescent="0.2">
      <c r="A438" t="s">
        <v>488</v>
      </c>
      <c r="B438">
        <v>1250</v>
      </c>
      <c r="C438" t="s">
        <v>39</v>
      </c>
      <c r="D438" t="s">
        <v>350</v>
      </c>
      <c r="E438" t="s">
        <v>169</v>
      </c>
      <c r="F438" t="s">
        <v>33</v>
      </c>
      <c r="G438">
        <v>3</v>
      </c>
    </row>
    <row r="439" spans="1:7" x14ac:dyDescent="0.2">
      <c r="A439" t="s">
        <v>488</v>
      </c>
      <c r="B439">
        <v>1392</v>
      </c>
      <c r="C439" t="s">
        <v>39</v>
      </c>
      <c r="D439" t="s">
        <v>350</v>
      </c>
      <c r="E439" t="s">
        <v>169</v>
      </c>
      <c r="F439" t="s">
        <v>78</v>
      </c>
      <c r="G439">
        <v>3</v>
      </c>
    </row>
    <row r="440" spans="1:7" x14ac:dyDescent="0.2">
      <c r="A440" t="s">
        <v>488</v>
      </c>
      <c r="B440">
        <v>1442</v>
      </c>
      <c r="C440" t="s">
        <v>39</v>
      </c>
      <c r="D440" t="s">
        <v>350</v>
      </c>
      <c r="E440" t="s">
        <v>169</v>
      </c>
      <c r="F440" t="s">
        <v>79</v>
      </c>
      <c r="G440">
        <v>2</v>
      </c>
    </row>
    <row r="441" spans="1:7" x14ac:dyDescent="0.2">
      <c r="A441" t="s">
        <v>488</v>
      </c>
      <c r="B441">
        <v>1405</v>
      </c>
      <c r="C441" t="s">
        <v>228</v>
      </c>
      <c r="D441" t="s">
        <v>393</v>
      </c>
      <c r="E441" t="s">
        <v>229</v>
      </c>
      <c r="F441" t="s">
        <v>70</v>
      </c>
      <c r="G441">
        <v>9</v>
      </c>
    </row>
    <row r="442" spans="1:7" x14ac:dyDescent="0.2">
      <c r="A442" t="s">
        <v>488</v>
      </c>
      <c r="B442">
        <v>1447</v>
      </c>
      <c r="C442" t="s">
        <v>228</v>
      </c>
      <c r="D442" t="s">
        <v>393</v>
      </c>
      <c r="E442" t="s">
        <v>229</v>
      </c>
      <c r="F442" t="s">
        <v>9</v>
      </c>
      <c r="G442">
        <v>28</v>
      </c>
    </row>
    <row r="443" spans="1:7" x14ac:dyDescent="0.2">
      <c r="A443" t="s">
        <v>488</v>
      </c>
      <c r="B443">
        <v>1448</v>
      </c>
      <c r="C443" t="s">
        <v>228</v>
      </c>
      <c r="D443" t="s">
        <v>393</v>
      </c>
      <c r="E443" t="s">
        <v>229</v>
      </c>
      <c r="F443" t="s">
        <v>69</v>
      </c>
      <c r="G443">
        <v>28</v>
      </c>
    </row>
    <row r="444" spans="1:7" x14ac:dyDescent="0.2">
      <c r="A444" t="s">
        <v>488</v>
      </c>
      <c r="B444">
        <v>1449</v>
      </c>
      <c r="C444" t="s">
        <v>228</v>
      </c>
      <c r="D444" t="s">
        <v>393</v>
      </c>
      <c r="E444" t="s">
        <v>229</v>
      </c>
      <c r="F444" t="s">
        <v>183</v>
      </c>
      <c r="G444">
        <v>29</v>
      </c>
    </row>
    <row r="445" spans="1:7" x14ac:dyDescent="0.2">
      <c r="A445" t="s">
        <v>488</v>
      </c>
      <c r="B445">
        <v>1153</v>
      </c>
      <c r="C445" t="s">
        <v>37</v>
      </c>
      <c r="D445" t="s">
        <v>294</v>
      </c>
      <c r="E445" t="s">
        <v>38</v>
      </c>
      <c r="F445" t="s">
        <v>9</v>
      </c>
      <c r="G445">
        <v>30</v>
      </c>
    </row>
    <row r="446" spans="1:7" x14ac:dyDescent="0.2">
      <c r="A446" t="s">
        <v>488</v>
      </c>
      <c r="B446">
        <v>1424</v>
      </c>
      <c r="C446" t="s">
        <v>37</v>
      </c>
      <c r="D446" t="s">
        <v>294</v>
      </c>
      <c r="E446" t="s">
        <v>38</v>
      </c>
      <c r="F446" t="s">
        <v>69</v>
      </c>
      <c r="G446">
        <v>30</v>
      </c>
    </row>
    <row r="447" spans="1:7" x14ac:dyDescent="0.2">
      <c r="A447" t="s">
        <v>488</v>
      </c>
      <c r="B447">
        <v>1595</v>
      </c>
      <c r="C447" t="s">
        <v>37</v>
      </c>
      <c r="D447" t="s">
        <v>294</v>
      </c>
      <c r="E447" t="s">
        <v>38</v>
      </c>
      <c r="F447" t="s">
        <v>153</v>
      </c>
      <c r="G447">
        <v>30</v>
      </c>
    </row>
    <row r="448" spans="1:7" x14ac:dyDescent="0.2">
      <c r="A448" t="s">
        <v>488</v>
      </c>
      <c r="B448">
        <v>1466</v>
      </c>
      <c r="C448" t="s">
        <v>619</v>
      </c>
      <c r="D448" t="s">
        <v>359</v>
      </c>
      <c r="E448" t="s">
        <v>620</v>
      </c>
      <c r="F448" t="s">
        <v>621</v>
      </c>
      <c r="G448">
        <v>1</v>
      </c>
    </row>
    <row r="449" spans="1:7" x14ac:dyDescent="0.2">
      <c r="A449" t="s">
        <v>488</v>
      </c>
      <c r="B449">
        <v>1467</v>
      </c>
      <c r="C449" t="s">
        <v>619</v>
      </c>
      <c r="D449" t="s">
        <v>359</v>
      </c>
      <c r="E449" t="s">
        <v>620</v>
      </c>
      <c r="F449" t="s">
        <v>622</v>
      </c>
      <c r="G449">
        <v>11</v>
      </c>
    </row>
    <row r="450" spans="1:7" x14ac:dyDescent="0.2">
      <c r="A450" t="s">
        <v>488</v>
      </c>
      <c r="B450">
        <v>1468</v>
      </c>
      <c r="C450" t="s">
        <v>619</v>
      </c>
      <c r="D450" t="s">
        <v>359</v>
      </c>
      <c r="E450" t="s">
        <v>620</v>
      </c>
      <c r="F450" t="s">
        <v>637</v>
      </c>
      <c r="G450">
        <v>1</v>
      </c>
    </row>
    <row r="451" spans="1:7" x14ac:dyDescent="0.2">
      <c r="A451" t="s">
        <v>488</v>
      </c>
      <c r="B451">
        <v>1469</v>
      </c>
      <c r="C451" t="s">
        <v>619</v>
      </c>
      <c r="D451" t="s">
        <v>359</v>
      </c>
      <c r="E451" t="s">
        <v>620</v>
      </c>
      <c r="F451" t="s">
        <v>672</v>
      </c>
      <c r="G451">
        <v>7</v>
      </c>
    </row>
    <row r="452" spans="1:7" x14ac:dyDescent="0.2">
      <c r="A452" t="s">
        <v>488</v>
      </c>
      <c r="B452">
        <v>1471</v>
      </c>
      <c r="C452" t="s">
        <v>619</v>
      </c>
      <c r="D452" t="s">
        <v>359</v>
      </c>
      <c r="E452" t="s">
        <v>620</v>
      </c>
      <c r="F452" t="s">
        <v>673</v>
      </c>
      <c r="G452">
        <v>2</v>
      </c>
    </row>
    <row r="453" spans="1:7" x14ac:dyDescent="0.2">
      <c r="A453" t="s">
        <v>488</v>
      </c>
      <c r="B453">
        <v>1473</v>
      </c>
      <c r="C453" t="s">
        <v>619</v>
      </c>
      <c r="D453" t="s">
        <v>359</v>
      </c>
      <c r="E453" t="s">
        <v>620</v>
      </c>
      <c r="F453" t="s">
        <v>638</v>
      </c>
      <c r="G453">
        <v>5</v>
      </c>
    </row>
    <row r="454" spans="1:7" x14ac:dyDescent="0.2">
      <c r="A454" t="s">
        <v>488</v>
      </c>
      <c r="B454">
        <v>1474</v>
      </c>
      <c r="C454" t="s">
        <v>619</v>
      </c>
      <c r="D454" t="s">
        <v>359</v>
      </c>
      <c r="E454" t="s">
        <v>620</v>
      </c>
      <c r="F454" t="s">
        <v>623</v>
      </c>
      <c r="G454">
        <v>1</v>
      </c>
    </row>
    <row r="455" spans="1:7" x14ac:dyDescent="0.2">
      <c r="A455" t="s">
        <v>488</v>
      </c>
      <c r="B455">
        <v>1475</v>
      </c>
      <c r="C455" t="s">
        <v>619</v>
      </c>
      <c r="D455" t="s">
        <v>359</v>
      </c>
      <c r="E455" t="s">
        <v>620</v>
      </c>
      <c r="F455" t="s">
        <v>624</v>
      </c>
      <c r="G455">
        <v>1</v>
      </c>
    </row>
    <row r="456" spans="1:7" x14ac:dyDescent="0.2">
      <c r="A456" t="s">
        <v>488</v>
      </c>
      <c r="B456">
        <v>1476</v>
      </c>
      <c r="C456" t="s">
        <v>619</v>
      </c>
      <c r="D456" t="s">
        <v>359</v>
      </c>
      <c r="E456" t="s">
        <v>620</v>
      </c>
      <c r="F456" t="s">
        <v>625</v>
      </c>
      <c r="G456">
        <v>2</v>
      </c>
    </row>
    <row r="457" spans="1:7" x14ac:dyDescent="0.2">
      <c r="A457" t="s">
        <v>488</v>
      </c>
      <c r="B457">
        <v>1478</v>
      </c>
      <c r="C457" t="s">
        <v>619</v>
      </c>
      <c r="D457" t="s">
        <v>359</v>
      </c>
      <c r="E457" t="s">
        <v>620</v>
      </c>
      <c r="F457" t="s">
        <v>639</v>
      </c>
      <c r="G457">
        <v>1</v>
      </c>
    </row>
    <row r="458" spans="1:7" x14ac:dyDescent="0.2">
      <c r="A458" t="s">
        <v>488</v>
      </c>
      <c r="B458">
        <v>1479</v>
      </c>
      <c r="C458" t="s">
        <v>619</v>
      </c>
      <c r="D458" t="s">
        <v>359</v>
      </c>
      <c r="E458" t="s">
        <v>620</v>
      </c>
      <c r="F458" t="s">
        <v>640</v>
      </c>
      <c r="G458">
        <v>2</v>
      </c>
    </row>
    <row r="459" spans="1:7" x14ac:dyDescent="0.2">
      <c r="A459" t="s">
        <v>488</v>
      </c>
      <c r="B459">
        <v>1480</v>
      </c>
      <c r="C459" t="s">
        <v>619</v>
      </c>
      <c r="D459" t="s">
        <v>359</v>
      </c>
      <c r="E459" t="s">
        <v>620</v>
      </c>
      <c r="F459" t="s">
        <v>641</v>
      </c>
      <c r="G459">
        <v>3</v>
      </c>
    </row>
    <row r="460" spans="1:7" x14ac:dyDescent="0.2">
      <c r="A460" t="s">
        <v>488</v>
      </c>
      <c r="B460">
        <v>1482</v>
      </c>
      <c r="C460" t="s">
        <v>619</v>
      </c>
      <c r="D460" t="s">
        <v>359</v>
      </c>
      <c r="E460" t="s">
        <v>620</v>
      </c>
      <c r="F460" t="s">
        <v>626</v>
      </c>
      <c r="G460">
        <v>2</v>
      </c>
    </row>
    <row r="461" spans="1:7" x14ac:dyDescent="0.2">
      <c r="A461" t="s">
        <v>488</v>
      </c>
      <c r="B461">
        <v>1483</v>
      </c>
      <c r="C461" t="s">
        <v>619</v>
      </c>
      <c r="D461" t="s">
        <v>359</v>
      </c>
      <c r="E461" t="s">
        <v>620</v>
      </c>
      <c r="F461" t="s">
        <v>627</v>
      </c>
      <c r="G461">
        <v>2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AB11-52CC-42A1-A46A-03B63F317007}">
  <dimension ref="A1:A17"/>
  <sheetViews>
    <sheetView tabSelected="1" zoomScale="140" zoomScaleNormal="140" workbookViewId="0">
      <selection activeCell="A14" sqref="A14"/>
    </sheetView>
  </sheetViews>
  <sheetFormatPr defaultRowHeight="12.75" x14ac:dyDescent="0.2"/>
  <cols>
    <col min="1" max="1" width="126" customWidth="1"/>
  </cols>
  <sheetData>
    <row r="1" spans="1:1" ht="37.5" x14ac:dyDescent="0.2">
      <c r="A1" s="37" t="s">
        <v>676</v>
      </c>
    </row>
    <row r="2" spans="1:1" x14ac:dyDescent="0.2">
      <c r="A2" s="36"/>
    </row>
    <row r="3" spans="1:1" ht="19.5" customHeight="1" x14ac:dyDescent="0.2">
      <c r="A3" s="38" t="s">
        <v>677</v>
      </c>
    </row>
    <row r="4" spans="1:1" ht="42" customHeight="1" x14ac:dyDescent="0.2">
      <c r="A4" s="40" t="s">
        <v>681</v>
      </c>
    </row>
    <row r="5" spans="1:1" x14ac:dyDescent="0.2">
      <c r="A5" s="36"/>
    </row>
    <row r="6" spans="1:1" ht="18.75" x14ac:dyDescent="0.2">
      <c r="A6" s="38" t="s">
        <v>678</v>
      </c>
    </row>
    <row r="7" spans="1:1" ht="66.75" customHeight="1" x14ac:dyDescent="0.2">
      <c r="A7" s="40" t="s">
        <v>679</v>
      </c>
    </row>
    <row r="8" spans="1:1" x14ac:dyDescent="0.2">
      <c r="A8" s="36"/>
    </row>
    <row r="9" spans="1:1" ht="18.75" x14ac:dyDescent="0.2">
      <c r="A9" s="38" t="s">
        <v>680</v>
      </c>
    </row>
    <row r="10" spans="1:1" ht="38.25" x14ac:dyDescent="0.2">
      <c r="A10" s="41" t="s">
        <v>683</v>
      </c>
    </row>
    <row r="12" spans="1:1" x14ac:dyDescent="0.2">
      <c r="A12" s="39"/>
    </row>
    <row r="15" spans="1:1" x14ac:dyDescent="0.2">
      <c r="A15" s="39"/>
    </row>
    <row r="17" spans="1:1" x14ac:dyDescent="0.2">
      <c r="A17" s="3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700"/>
  <sheetViews>
    <sheetView zoomScaleNormal="100" workbookViewId="0">
      <pane ySplit="4" topLeftCell="A5" activePane="bottomLeft" state="frozen"/>
      <selection sqref="A1:BR4"/>
      <selection pane="bottomLeft" activeCell="K1" sqref="J1:K1"/>
    </sheetView>
  </sheetViews>
  <sheetFormatPr defaultColWidth="14.42578125" defaultRowHeight="12.75" x14ac:dyDescent="0.2"/>
  <cols>
    <col min="1" max="1" width="17.140625" style="2" customWidth="1"/>
    <col min="2" max="2" width="13.85546875" style="2" customWidth="1"/>
    <col min="3" max="4" width="16.85546875" style="2" customWidth="1"/>
    <col min="5" max="5" width="16" style="2" customWidth="1"/>
    <col min="6" max="6" width="13.140625" style="25" customWidth="1"/>
    <col min="7" max="7" width="14.28515625" style="2" customWidth="1"/>
    <col min="8" max="8" width="13" style="2" customWidth="1"/>
    <col min="9" max="10" width="17.85546875" style="25" customWidth="1"/>
    <col min="11" max="11" width="14.42578125" style="25" customWidth="1"/>
    <col min="12" max="12" width="12" style="2" customWidth="1"/>
    <col min="13" max="14" width="12.140625" style="2" customWidth="1"/>
    <col min="15" max="15" width="13.42578125" style="2" customWidth="1"/>
    <col min="16" max="16384" width="14.42578125" style="2"/>
  </cols>
  <sheetData>
    <row r="1" spans="1:17" ht="45" customHeight="1" x14ac:dyDescent="0.25">
      <c r="A1" s="75" t="s">
        <v>684</v>
      </c>
      <c r="B1" s="76"/>
      <c r="C1" s="76"/>
      <c r="D1" s="76"/>
      <c r="E1" s="76"/>
      <c r="F1" s="76"/>
      <c r="G1" s="76"/>
      <c r="H1" s="76"/>
      <c r="I1" s="44"/>
      <c r="J1" s="44"/>
      <c r="K1" s="44"/>
      <c r="L1" s="77" t="s">
        <v>267</v>
      </c>
      <c r="M1" s="76"/>
      <c r="N1" s="78"/>
      <c r="O1" s="14">
        <v>1</v>
      </c>
      <c r="Q1" s="42" t="s">
        <v>682</v>
      </c>
    </row>
    <row r="2" spans="1:17" ht="15.75" x14ac:dyDescent="0.25">
      <c r="A2" s="13" t="s">
        <v>266</v>
      </c>
      <c r="B2" s="79" t="s">
        <v>265</v>
      </c>
      <c r="C2" s="76"/>
      <c r="D2" s="76"/>
      <c r="E2" s="76"/>
      <c r="F2" s="76"/>
      <c r="G2" s="76"/>
      <c r="H2" s="76"/>
      <c r="I2" s="44"/>
      <c r="J2" s="44"/>
      <c r="K2" s="44"/>
      <c r="L2" s="80" t="s">
        <v>264</v>
      </c>
      <c r="M2" s="76"/>
      <c r="N2" s="78"/>
      <c r="O2" s="3"/>
      <c r="Q2" s="43">
        <v>1.05</v>
      </c>
    </row>
    <row r="3" spans="1:17" ht="15.75" x14ac:dyDescent="0.25">
      <c r="A3" s="12" t="s">
        <v>263</v>
      </c>
      <c r="B3" s="57">
        <v>84</v>
      </c>
      <c r="C3" s="58">
        <v>84</v>
      </c>
      <c r="D3" s="58">
        <v>94.5</v>
      </c>
      <c r="E3" s="58">
        <v>110.25</v>
      </c>
      <c r="F3" s="58">
        <f>(80*O1)*Q2</f>
        <v>84</v>
      </c>
      <c r="G3" s="58">
        <f>(90*O1)*Q2</f>
        <v>94.5</v>
      </c>
      <c r="H3" s="58">
        <f>(105*O1)*Q2</f>
        <v>110.25</v>
      </c>
      <c r="I3" s="58">
        <v>84</v>
      </c>
      <c r="J3" s="58">
        <v>94.5</v>
      </c>
      <c r="K3" s="58">
        <v>110.25</v>
      </c>
      <c r="L3" s="47" t="s">
        <v>262</v>
      </c>
      <c r="M3" s="48" t="s">
        <v>262</v>
      </c>
      <c r="N3" s="49" t="s">
        <v>262</v>
      </c>
      <c r="O3" s="3"/>
    </row>
    <row r="4" spans="1:17" ht="31.5" x14ac:dyDescent="0.2">
      <c r="A4" s="11" t="s">
        <v>261</v>
      </c>
      <c r="B4" s="50" t="s">
        <v>260</v>
      </c>
      <c r="C4" s="51" t="s">
        <v>690</v>
      </c>
      <c r="D4" s="51" t="s">
        <v>691</v>
      </c>
      <c r="E4" s="52" t="s">
        <v>675</v>
      </c>
      <c r="F4" s="52" t="s">
        <v>272</v>
      </c>
      <c r="G4" s="52" t="s">
        <v>259</v>
      </c>
      <c r="H4" s="52" t="s">
        <v>258</v>
      </c>
      <c r="I4" s="52" t="s">
        <v>273</v>
      </c>
      <c r="J4" s="52" t="s">
        <v>274</v>
      </c>
      <c r="K4" s="52" t="s">
        <v>275</v>
      </c>
      <c r="L4" s="53" t="s">
        <v>257</v>
      </c>
      <c r="M4" s="54" t="s">
        <v>256</v>
      </c>
      <c r="N4" s="55" t="s">
        <v>255</v>
      </c>
      <c r="O4" s="10"/>
    </row>
    <row r="5" spans="1:17" ht="15" x14ac:dyDescent="0.2">
      <c r="A5" s="9">
        <v>36</v>
      </c>
      <c r="B5" s="7">
        <f>$A5*B$3</f>
        <v>3024</v>
      </c>
      <c r="C5" s="7">
        <f t="shared" ref="C5:K5" si="0">SUM($A5)*C$3</f>
        <v>3024</v>
      </c>
      <c r="D5" s="7">
        <f t="shared" si="0"/>
        <v>3402</v>
      </c>
      <c r="E5" s="7">
        <f t="shared" si="0"/>
        <v>3969</v>
      </c>
      <c r="F5" s="7">
        <f t="shared" si="0"/>
        <v>3024</v>
      </c>
      <c r="G5" s="7">
        <f t="shared" si="0"/>
        <v>3402</v>
      </c>
      <c r="H5" s="7">
        <f t="shared" si="0"/>
        <v>3969</v>
      </c>
      <c r="I5" s="7">
        <f t="shared" si="0"/>
        <v>3024</v>
      </c>
      <c r="J5" s="7">
        <f t="shared" si="0"/>
        <v>3402</v>
      </c>
      <c r="K5" s="7">
        <f t="shared" si="0"/>
        <v>3969</v>
      </c>
      <c r="L5" s="6">
        <f>SUM(A5)/2</f>
        <v>18</v>
      </c>
      <c r="M5" s="5">
        <v>12</v>
      </c>
      <c r="N5" s="4">
        <f>SUM(A5)/4</f>
        <v>9</v>
      </c>
      <c r="O5" s="3"/>
    </row>
    <row r="6" spans="1:17" ht="15" x14ac:dyDescent="0.2">
      <c r="A6" s="9">
        <v>37</v>
      </c>
      <c r="B6" s="7">
        <f>$A6*B$3</f>
        <v>3108</v>
      </c>
      <c r="C6" s="7">
        <f t="shared" ref="C6:E21" si="1">SUM($A6)*C$3</f>
        <v>3108</v>
      </c>
      <c r="D6" s="7">
        <f t="shared" si="1"/>
        <v>3496.5</v>
      </c>
      <c r="E6" s="7">
        <f t="shared" si="1"/>
        <v>4079.25</v>
      </c>
      <c r="F6" s="7">
        <f t="shared" ref="F6:F44" si="2">SUM($A6)*F$3</f>
        <v>3108</v>
      </c>
      <c r="G6" s="7">
        <f t="shared" ref="G6:K21" si="3">SUM($A6)*G$3</f>
        <v>3496.5</v>
      </c>
      <c r="H6" s="7">
        <f t="shared" si="3"/>
        <v>4079.25</v>
      </c>
      <c r="I6" s="7">
        <f t="shared" si="3"/>
        <v>3108</v>
      </c>
      <c r="J6" s="7">
        <f t="shared" si="3"/>
        <v>3496.5</v>
      </c>
      <c r="K6" s="7">
        <f t="shared" si="3"/>
        <v>4079.25</v>
      </c>
      <c r="L6" s="6"/>
      <c r="M6" s="5"/>
      <c r="N6" s="4"/>
      <c r="O6" s="3"/>
    </row>
    <row r="7" spans="1:17" ht="15" x14ac:dyDescent="0.2">
      <c r="A7" s="9">
        <v>38</v>
      </c>
      <c r="B7" s="7">
        <f>$A7*B$3</f>
        <v>3192</v>
      </c>
      <c r="C7" s="7">
        <f t="shared" si="1"/>
        <v>3192</v>
      </c>
      <c r="D7" s="7">
        <f t="shared" si="1"/>
        <v>3591</v>
      </c>
      <c r="E7" s="7">
        <f t="shared" si="1"/>
        <v>4189.5</v>
      </c>
      <c r="F7" s="7">
        <f t="shared" si="2"/>
        <v>3192</v>
      </c>
      <c r="G7" s="7">
        <f t="shared" si="3"/>
        <v>3591</v>
      </c>
      <c r="H7" s="7">
        <f t="shared" si="3"/>
        <v>4189.5</v>
      </c>
      <c r="I7" s="7">
        <f t="shared" si="3"/>
        <v>3192</v>
      </c>
      <c r="J7" s="7">
        <f t="shared" si="3"/>
        <v>3591</v>
      </c>
      <c r="K7" s="7">
        <f t="shared" si="3"/>
        <v>4189.5</v>
      </c>
      <c r="L7" s="6">
        <f>SUM(A7)/2</f>
        <v>19</v>
      </c>
      <c r="M7" s="5"/>
      <c r="N7" s="4"/>
      <c r="O7" s="3"/>
    </row>
    <row r="8" spans="1:17" ht="15" x14ac:dyDescent="0.2">
      <c r="A8" s="9">
        <v>39</v>
      </c>
      <c r="B8" s="7">
        <f>$A8*B$3</f>
        <v>3276</v>
      </c>
      <c r="C8" s="7">
        <f t="shared" si="1"/>
        <v>3276</v>
      </c>
      <c r="D8" s="7">
        <f t="shared" si="1"/>
        <v>3685.5</v>
      </c>
      <c r="E8" s="7">
        <f t="shared" si="1"/>
        <v>4299.75</v>
      </c>
      <c r="F8" s="7">
        <f t="shared" si="2"/>
        <v>3276</v>
      </c>
      <c r="G8" s="7">
        <f t="shared" si="3"/>
        <v>3685.5</v>
      </c>
      <c r="H8" s="7">
        <f t="shared" si="3"/>
        <v>4299.75</v>
      </c>
      <c r="I8" s="7">
        <f t="shared" si="3"/>
        <v>3276</v>
      </c>
      <c r="J8" s="7">
        <f t="shared" si="3"/>
        <v>3685.5</v>
      </c>
      <c r="K8" s="7">
        <f t="shared" si="3"/>
        <v>4299.75</v>
      </c>
      <c r="L8" s="6"/>
      <c r="M8" s="5">
        <v>13</v>
      </c>
      <c r="N8" s="4"/>
      <c r="O8" s="3"/>
    </row>
    <row r="9" spans="1:17" ht="15" x14ac:dyDescent="0.2">
      <c r="A9" s="9">
        <v>40</v>
      </c>
      <c r="B9" s="7">
        <f t="shared" ref="B9:B44" si="4">SUM(A9)*B$3</f>
        <v>3360</v>
      </c>
      <c r="C9" s="7">
        <f t="shared" si="1"/>
        <v>3360</v>
      </c>
      <c r="D9" s="7">
        <f t="shared" si="1"/>
        <v>3780</v>
      </c>
      <c r="E9" s="7">
        <f t="shared" si="1"/>
        <v>4410</v>
      </c>
      <c r="F9" s="7">
        <f t="shared" si="2"/>
        <v>3360</v>
      </c>
      <c r="G9" s="7">
        <f t="shared" si="3"/>
        <v>3780</v>
      </c>
      <c r="H9" s="7">
        <f t="shared" si="3"/>
        <v>4410</v>
      </c>
      <c r="I9" s="7">
        <f t="shared" si="3"/>
        <v>3360</v>
      </c>
      <c r="J9" s="7">
        <f t="shared" si="3"/>
        <v>3780</v>
      </c>
      <c r="K9" s="7">
        <f t="shared" si="3"/>
        <v>4410</v>
      </c>
      <c r="L9" s="6">
        <f>SUM(A9)/2</f>
        <v>20</v>
      </c>
      <c r="M9" s="5"/>
      <c r="N9" s="4">
        <f>SUM(A9)/4</f>
        <v>10</v>
      </c>
      <c r="O9" s="3"/>
    </row>
    <row r="10" spans="1:17" ht="15" x14ac:dyDescent="0.2">
      <c r="A10" s="9">
        <v>41</v>
      </c>
      <c r="B10" s="7">
        <f t="shared" si="4"/>
        <v>3444</v>
      </c>
      <c r="C10" s="7">
        <f t="shared" si="1"/>
        <v>3444</v>
      </c>
      <c r="D10" s="7">
        <f t="shared" si="1"/>
        <v>3874.5</v>
      </c>
      <c r="E10" s="7">
        <f t="shared" si="1"/>
        <v>4520.25</v>
      </c>
      <c r="F10" s="7">
        <f t="shared" si="2"/>
        <v>3444</v>
      </c>
      <c r="G10" s="7">
        <f t="shared" si="3"/>
        <v>3874.5</v>
      </c>
      <c r="H10" s="7">
        <f t="shared" si="3"/>
        <v>4520.25</v>
      </c>
      <c r="I10" s="7">
        <f t="shared" si="3"/>
        <v>3444</v>
      </c>
      <c r="J10" s="7">
        <f t="shared" si="3"/>
        <v>3874.5</v>
      </c>
      <c r="K10" s="7">
        <f t="shared" si="3"/>
        <v>4520.25</v>
      </c>
      <c r="L10" s="6"/>
      <c r="M10" s="5"/>
      <c r="N10" s="4"/>
      <c r="O10" s="3"/>
    </row>
    <row r="11" spans="1:17" ht="15" x14ac:dyDescent="0.2">
      <c r="A11" s="9">
        <v>42</v>
      </c>
      <c r="B11" s="7">
        <f t="shared" si="4"/>
        <v>3528</v>
      </c>
      <c r="C11" s="7">
        <f t="shared" si="1"/>
        <v>3528</v>
      </c>
      <c r="D11" s="7">
        <f t="shared" si="1"/>
        <v>3969</v>
      </c>
      <c r="E11" s="7">
        <f t="shared" si="1"/>
        <v>4630.5</v>
      </c>
      <c r="F11" s="7">
        <f t="shared" si="2"/>
        <v>3528</v>
      </c>
      <c r="G11" s="7">
        <f t="shared" si="3"/>
        <v>3969</v>
      </c>
      <c r="H11" s="7">
        <f t="shared" si="3"/>
        <v>4630.5</v>
      </c>
      <c r="I11" s="7">
        <f t="shared" si="3"/>
        <v>3528</v>
      </c>
      <c r="J11" s="7">
        <f t="shared" si="3"/>
        <v>3969</v>
      </c>
      <c r="K11" s="7">
        <f t="shared" si="3"/>
        <v>4630.5</v>
      </c>
      <c r="L11" s="6">
        <f>SUM(A11)/2</f>
        <v>21</v>
      </c>
      <c r="M11" s="5">
        <v>14</v>
      </c>
      <c r="N11" s="4"/>
      <c r="O11" s="3"/>
    </row>
    <row r="12" spans="1:17" ht="15" x14ac:dyDescent="0.2">
      <c r="A12" s="9">
        <v>43</v>
      </c>
      <c r="B12" s="7">
        <f t="shared" si="4"/>
        <v>3612</v>
      </c>
      <c r="C12" s="7">
        <f t="shared" si="1"/>
        <v>3612</v>
      </c>
      <c r="D12" s="7">
        <f t="shared" si="1"/>
        <v>4063.5</v>
      </c>
      <c r="E12" s="7">
        <f t="shared" si="1"/>
        <v>4740.75</v>
      </c>
      <c r="F12" s="7">
        <f t="shared" si="2"/>
        <v>3612</v>
      </c>
      <c r="G12" s="7">
        <f t="shared" si="3"/>
        <v>4063.5</v>
      </c>
      <c r="H12" s="7">
        <f t="shared" si="3"/>
        <v>4740.75</v>
      </c>
      <c r="I12" s="7">
        <f t="shared" si="3"/>
        <v>3612</v>
      </c>
      <c r="J12" s="7">
        <f t="shared" si="3"/>
        <v>4063.5</v>
      </c>
      <c r="K12" s="7">
        <f t="shared" si="3"/>
        <v>4740.75</v>
      </c>
      <c r="L12" s="6"/>
      <c r="M12" s="5"/>
      <c r="N12" s="4"/>
      <c r="O12" s="3"/>
    </row>
    <row r="13" spans="1:17" ht="15" x14ac:dyDescent="0.2">
      <c r="A13" s="9">
        <v>44</v>
      </c>
      <c r="B13" s="7">
        <f t="shared" si="4"/>
        <v>3696</v>
      </c>
      <c r="C13" s="7">
        <f t="shared" si="1"/>
        <v>3696</v>
      </c>
      <c r="D13" s="7">
        <f t="shared" si="1"/>
        <v>4158</v>
      </c>
      <c r="E13" s="7">
        <f t="shared" si="1"/>
        <v>4851</v>
      </c>
      <c r="F13" s="7">
        <f t="shared" si="2"/>
        <v>3696</v>
      </c>
      <c r="G13" s="7">
        <f t="shared" si="3"/>
        <v>4158</v>
      </c>
      <c r="H13" s="7">
        <f t="shared" si="3"/>
        <v>4851</v>
      </c>
      <c r="I13" s="7">
        <f t="shared" si="3"/>
        <v>3696</v>
      </c>
      <c r="J13" s="7">
        <f t="shared" si="3"/>
        <v>4158</v>
      </c>
      <c r="K13" s="7">
        <f t="shared" si="3"/>
        <v>4851</v>
      </c>
      <c r="L13" s="6">
        <f>SUM(A13)/2</f>
        <v>22</v>
      </c>
      <c r="M13" s="5"/>
      <c r="N13" s="4">
        <f>SUM(A13)/4</f>
        <v>11</v>
      </c>
      <c r="O13" s="3"/>
    </row>
    <row r="14" spans="1:17" ht="15" x14ac:dyDescent="0.2">
      <c r="A14" s="9">
        <v>45</v>
      </c>
      <c r="B14" s="7">
        <f t="shared" si="4"/>
        <v>3780</v>
      </c>
      <c r="C14" s="7">
        <f t="shared" si="1"/>
        <v>3780</v>
      </c>
      <c r="D14" s="7">
        <f t="shared" si="1"/>
        <v>4252.5</v>
      </c>
      <c r="E14" s="7">
        <f t="shared" si="1"/>
        <v>4961.25</v>
      </c>
      <c r="F14" s="7">
        <f t="shared" si="2"/>
        <v>3780</v>
      </c>
      <c r="G14" s="7">
        <f t="shared" si="3"/>
        <v>4252.5</v>
      </c>
      <c r="H14" s="7">
        <f t="shared" si="3"/>
        <v>4961.25</v>
      </c>
      <c r="I14" s="7">
        <f t="shared" si="3"/>
        <v>3780</v>
      </c>
      <c r="J14" s="7">
        <f t="shared" si="3"/>
        <v>4252.5</v>
      </c>
      <c r="K14" s="7">
        <f t="shared" si="3"/>
        <v>4961.25</v>
      </c>
      <c r="L14" s="6"/>
      <c r="M14" s="5">
        <v>15</v>
      </c>
      <c r="N14" s="4"/>
      <c r="O14" s="3"/>
    </row>
    <row r="15" spans="1:17" ht="15" x14ac:dyDescent="0.2">
      <c r="A15" s="9">
        <v>46</v>
      </c>
      <c r="B15" s="7">
        <f t="shared" si="4"/>
        <v>3864</v>
      </c>
      <c r="C15" s="7">
        <f t="shared" si="1"/>
        <v>3864</v>
      </c>
      <c r="D15" s="7">
        <f t="shared" si="1"/>
        <v>4347</v>
      </c>
      <c r="E15" s="7">
        <f t="shared" si="1"/>
        <v>5071.5</v>
      </c>
      <c r="F15" s="7">
        <f t="shared" si="2"/>
        <v>3864</v>
      </c>
      <c r="G15" s="7">
        <f t="shared" si="3"/>
        <v>4347</v>
      </c>
      <c r="H15" s="7">
        <f t="shared" si="3"/>
        <v>5071.5</v>
      </c>
      <c r="I15" s="7">
        <f t="shared" si="3"/>
        <v>3864</v>
      </c>
      <c r="J15" s="7">
        <f t="shared" si="3"/>
        <v>4347</v>
      </c>
      <c r="K15" s="7">
        <f t="shared" si="3"/>
        <v>5071.5</v>
      </c>
      <c r="L15" s="6">
        <f>SUM(A15)/2</f>
        <v>23</v>
      </c>
      <c r="M15" s="5"/>
      <c r="N15" s="4"/>
      <c r="O15" s="3"/>
    </row>
    <row r="16" spans="1:17" ht="15" x14ac:dyDescent="0.2">
      <c r="A16" s="9">
        <v>47</v>
      </c>
      <c r="B16" s="7">
        <f t="shared" ref="B16" si="5">SUM(A16)*B$3</f>
        <v>3948</v>
      </c>
      <c r="C16" s="7">
        <f t="shared" si="1"/>
        <v>3948</v>
      </c>
      <c r="D16" s="7">
        <f t="shared" si="1"/>
        <v>4441.5</v>
      </c>
      <c r="E16" s="7">
        <f t="shared" si="1"/>
        <v>5181.75</v>
      </c>
      <c r="F16" s="7">
        <f t="shared" si="2"/>
        <v>3948</v>
      </c>
      <c r="G16" s="7">
        <f t="shared" si="3"/>
        <v>4441.5</v>
      </c>
      <c r="H16" s="7">
        <f t="shared" si="3"/>
        <v>5181.75</v>
      </c>
      <c r="I16" s="7">
        <f t="shared" si="3"/>
        <v>3948</v>
      </c>
      <c r="J16" s="7">
        <f t="shared" si="3"/>
        <v>4441.5</v>
      </c>
      <c r="K16" s="7">
        <f t="shared" si="3"/>
        <v>5181.75</v>
      </c>
      <c r="L16" s="6"/>
      <c r="M16" s="5"/>
      <c r="N16" s="4"/>
      <c r="O16" s="3"/>
    </row>
    <row r="17" spans="1:15" ht="15" x14ac:dyDescent="0.2">
      <c r="A17" s="9">
        <v>48</v>
      </c>
      <c r="B17" s="7">
        <f t="shared" si="4"/>
        <v>4032</v>
      </c>
      <c r="C17" s="7">
        <f t="shared" si="1"/>
        <v>4032</v>
      </c>
      <c r="D17" s="7">
        <f t="shared" si="1"/>
        <v>4536</v>
      </c>
      <c r="E17" s="7">
        <f t="shared" si="1"/>
        <v>5292</v>
      </c>
      <c r="F17" s="7">
        <f t="shared" si="2"/>
        <v>4032</v>
      </c>
      <c r="G17" s="7">
        <f t="shared" si="3"/>
        <v>4536</v>
      </c>
      <c r="H17" s="7">
        <f t="shared" si="3"/>
        <v>5292</v>
      </c>
      <c r="I17" s="7">
        <f t="shared" si="3"/>
        <v>4032</v>
      </c>
      <c r="J17" s="7">
        <f t="shared" si="3"/>
        <v>4536</v>
      </c>
      <c r="K17" s="7">
        <f t="shared" si="3"/>
        <v>5292</v>
      </c>
      <c r="L17" s="6">
        <f>SUM(A17)/2</f>
        <v>24</v>
      </c>
      <c r="M17" s="5">
        <v>16</v>
      </c>
      <c r="N17" s="4">
        <f>SUM(A17)/4</f>
        <v>12</v>
      </c>
      <c r="O17" s="3"/>
    </row>
    <row r="18" spans="1:15" ht="15" x14ac:dyDescent="0.2">
      <c r="A18" s="9">
        <v>49</v>
      </c>
      <c r="B18" s="7">
        <f t="shared" si="4"/>
        <v>4116</v>
      </c>
      <c r="C18" s="7">
        <f t="shared" si="1"/>
        <v>4116</v>
      </c>
      <c r="D18" s="7">
        <f t="shared" si="1"/>
        <v>4630.5</v>
      </c>
      <c r="E18" s="7">
        <f t="shared" si="1"/>
        <v>5402.25</v>
      </c>
      <c r="F18" s="7">
        <f t="shared" si="2"/>
        <v>4116</v>
      </c>
      <c r="G18" s="7">
        <f t="shared" si="3"/>
        <v>4630.5</v>
      </c>
      <c r="H18" s="7">
        <f t="shared" si="3"/>
        <v>5402.25</v>
      </c>
      <c r="I18" s="7">
        <f t="shared" si="3"/>
        <v>4116</v>
      </c>
      <c r="J18" s="7">
        <f t="shared" si="3"/>
        <v>4630.5</v>
      </c>
      <c r="K18" s="7">
        <f t="shared" si="3"/>
        <v>5402.25</v>
      </c>
      <c r="L18" s="6"/>
      <c r="M18" s="5"/>
      <c r="N18" s="4"/>
      <c r="O18" s="3"/>
    </row>
    <row r="19" spans="1:15" ht="15" x14ac:dyDescent="0.2">
      <c r="A19" s="9">
        <v>50</v>
      </c>
      <c r="B19" s="7">
        <f t="shared" si="4"/>
        <v>4200</v>
      </c>
      <c r="C19" s="7">
        <f t="shared" si="1"/>
        <v>4200</v>
      </c>
      <c r="D19" s="7">
        <f t="shared" si="1"/>
        <v>4725</v>
      </c>
      <c r="E19" s="7">
        <f t="shared" si="1"/>
        <v>5512.5</v>
      </c>
      <c r="F19" s="7">
        <f t="shared" si="2"/>
        <v>4200</v>
      </c>
      <c r="G19" s="7">
        <f t="shared" si="3"/>
        <v>4725</v>
      </c>
      <c r="H19" s="7">
        <f t="shared" si="3"/>
        <v>5512.5</v>
      </c>
      <c r="I19" s="7">
        <f t="shared" si="3"/>
        <v>4200</v>
      </c>
      <c r="J19" s="7">
        <f t="shared" si="3"/>
        <v>4725</v>
      </c>
      <c r="K19" s="7">
        <f t="shared" si="3"/>
        <v>5512.5</v>
      </c>
      <c r="L19" s="6">
        <f>SUM(A19)/2</f>
        <v>25</v>
      </c>
      <c r="M19" s="5"/>
      <c r="N19" s="4"/>
      <c r="O19" s="3"/>
    </row>
    <row r="20" spans="1:15" ht="15" x14ac:dyDescent="0.2">
      <c r="A20" s="9">
        <v>51</v>
      </c>
      <c r="B20" s="7">
        <f t="shared" si="4"/>
        <v>4284</v>
      </c>
      <c r="C20" s="7">
        <f t="shared" si="1"/>
        <v>4284</v>
      </c>
      <c r="D20" s="7">
        <f t="shared" si="1"/>
        <v>4819.5</v>
      </c>
      <c r="E20" s="7">
        <f t="shared" si="1"/>
        <v>5622.75</v>
      </c>
      <c r="F20" s="7">
        <f t="shared" si="2"/>
        <v>4284</v>
      </c>
      <c r="G20" s="7">
        <f t="shared" si="3"/>
        <v>4819.5</v>
      </c>
      <c r="H20" s="7">
        <f t="shared" si="3"/>
        <v>5622.75</v>
      </c>
      <c r="I20" s="7">
        <f t="shared" si="3"/>
        <v>4284</v>
      </c>
      <c r="J20" s="7">
        <f t="shared" si="3"/>
        <v>4819.5</v>
      </c>
      <c r="K20" s="7">
        <f t="shared" si="3"/>
        <v>5622.75</v>
      </c>
      <c r="L20" s="6"/>
      <c r="M20" s="5">
        <v>17</v>
      </c>
      <c r="N20" s="4"/>
      <c r="O20" s="3"/>
    </row>
    <row r="21" spans="1:15" ht="15" x14ac:dyDescent="0.2">
      <c r="A21" s="9">
        <v>52</v>
      </c>
      <c r="B21" s="7">
        <f t="shared" si="4"/>
        <v>4368</v>
      </c>
      <c r="C21" s="7">
        <f t="shared" si="1"/>
        <v>4368</v>
      </c>
      <c r="D21" s="7">
        <f t="shared" si="1"/>
        <v>4914</v>
      </c>
      <c r="E21" s="7">
        <f t="shared" si="1"/>
        <v>5733</v>
      </c>
      <c r="F21" s="7">
        <f t="shared" si="2"/>
        <v>4368</v>
      </c>
      <c r="G21" s="7">
        <f t="shared" si="3"/>
        <v>4914</v>
      </c>
      <c r="H21" s="7">
        <f t="shared" si="3"/>
        <v>5733</v>
      </c>
      <c r="I21" s="7">
        <f t="shared" si="3"/>
        <v>4368</v>
      </c>
      <c r="J21" s="7">
        <f t="shared" si="3"/>
        <v>4914</v>
      </c>
      <c r="K21" s="7">
        <f t="shared" si="3"/>
        <v>5733</v>
      </c>
      <c r="L21" s="6">
        <f>SUM(A21)/2</f>
        <v>26</v>
      </c>
      <c r="M21" s="5"/>
      <c r="N21" s="4">
        <f>SUM(A21)/4</f>
        <v>13</v>
      </c>
      <c r="O21" s="3"/>
    </row>
    <row r="22" spans="1:15" ht="15" x14ac:dyDescent="0.2">
      <c r="A22" s="9">
        <v>53</v>
      </c>
      <c r="B22" s="7">
        <f t="shared" si="4"/>
        <v>4452</v>
      </c>
      <c r="C22" s="7">
        <f t="shared" ref="C22:E44" si="6">SUM($A22)*C$3</f>
        <v>4452</v>
      </c>
      <c r="D22" s="7">
        <f t="shared" si="6"/>
        <v>5008.5</v>
      </c>
      <c r="E22" s="7">
        <f t="shared" si="6"/>
        <v>5843.25</v>
      </c>
      <c r="F22" s="7">
        <f t="shared" si="2"/>
        <v>4452</v>
      </c>
      <c r="G22" s="7">
        <f t="shared" ref="G22:K44" si="7">SUM($A22)*G$3</f>
        <v>5008.5</v>
      </c>
      <c r="H22" s="7">
        <f t="shared" si="7"/>
        <v>5843.25</v>
      </c>
      <c r="I22" s="7">
        <f t="shared" si="7"/>
        <v>4452</v>
      </c>
      <c r="J22" s="7">
        <f t="shared" si="7"/>
        <v>5008.5</v>
      </c>
      <c r="K22" s="7">
        <f t="shared" si="7"/>
        <v>5843.25</v>
      </c>
      <c r="L22" s="6"/>
      <c r="M22" s="5"/>
      <c r="N22" s="4"/>
      <c r="O22" s="3"/>
    </row>
    <row r="23" spans="1:15" ht="15" x14ac:dyDescent="0.2">
      <c r="A23" s="9">
        <v>54</v>
      </c>
      <c r="B23" s="7">
        <f t="shared" si="4"/>
        <v>4536</v>
      </c>
      <c r="C23" s="7">
        <f t="shared" si="6"/>
        <v>4536</v>
      </c>
      <c r="D23" s="7">
        <f t="shared" si="6"/>
        <v>5103</v>
      </c>
      <c r="E23" s="7">
        <f t="shared" si="6"/>
        <v>5953.5</v>
      </c>
      <c r="F23" s="7">
        <f t="shared" si="2"/>
        <v>4536</v>
      </c>
      <c r="G23" s="7">
        <f t="shared" si="7"/>
        <v>5103</v>
      </c>
      <c r="H23" s="7">
        <f t="shared" si="7"/>
        <v>5953.5</v>
      </c>
      <c r="I23" s="7">
        <f t="shared" si="7"/>
        <v>4536</v>
      </c>
      <c r="J23" s="7">
        <f t="shared" si="7"/>
        <v>5103</v>
      </c>
      <c r="K23" s="7">
        <f t="shared" si="7"/>
        <v>5953.5</v>
      </c>
      <c r="L23" s="6">
        <f>SUM(A23)/2</f>
        <v>27</v>
      </c>
      <c r="M23" s="5">
        <v>18</v>
      </c>
      <c r="N23" s="4"/>
      <c r="O23" s="3"/>
    </row>
    <row r="24" spans="1:15" ht="15" x14ac:dyDescent="0.2">
      <c r="A24" s="9">
        <v>55</v>
      </c>
      <c r="B24" s="7">
        <f t="shared" si="4"/>
        <v>4620</v>
      </c>
      <c r="C24" s="7">
        <f t="shared" si="6"/>
        <v>4620</v>
      </c>
      <c r="D24" s="7">
        <f t="shared" si="6"/>
        <v>5197.5</v>
      </c>
      <c r="E24" s="7">
        <f t="shared" si="6"/>
        <v>6063.75</v>
      </c>
      <c r="F24" s="7">
        <f t="shared" si="2"/>
        <v>4620</v>
      </c>
      <c r="G24" s="7">
        <f t="shared" si="7"/>
        <v>5197.5</v>
      </c>
      <c r="H24" s="7">
        <f t="shared" si="7"/>
        <v>6063.75</v>
      </c>
      <c r="I24" s="7">
        <f t="shared" si="7"/>
        <v>4620</v>
      </c>
      <c r="J24" s="7">
        <f t="shared" si="7"/>
        <v>5197.5</v>
      </c>
      <c r="K24" s="7">
        <f t="shared" si="7"/>
        <v>6063.75</v>
      </c>
      <c r="L24" s="6"/>
      <c r="M24" s="5"/>
      <c r="N24" s="4"/>
      <c r="O24" s="3"/>
    </row>
    <row r="25" spans="1:15" ht="15" x14ac:dyDescent="0.2">
      <c r="A25" s="9">
        <v>56</v>
      </c>
      <c r="B25" s="7">
        <f t="shared" si="4"/>
        <v>4704</v>
      </c>
      <c r="C25" s="7">
        <f t="shared" si="6"/>
        <v>4704</v>
      </c>
      <c r="D25" s="7">
        <f t="shared" si="6"/>
        <v>5292</v>
      </c>
      <c r="E25" s="7">
        <f t="shared" si="6"/>
        <v>6174</v>
      </c>
      <c r="F25" s="7">
        <f t="shared" si="2"/>
        <v>4704</v>
      </c>
      <c r="G25" s="7">
        <f t="shared" si="7"/>
        <v>5292</v>
      </c>
      <c r="H25" s="7">
        <f t="shared" si="7"/>
        <v>6174</v>
      </c>
      <c r="I25" s="7">
        <f t="shared" si="7"/>
        <v>4704</v>
      </c>
      <c r="J25" s="7">
        <f t="shared" si="7"/>
        <v>5292</v>
      </c>
      <c r="K25" s="7">
        <f t="shared" si="7"/>
        <v>6174</v>
      </c>
      <c r="L25" s="6">
        <f>SUM(A25)/2</f>
        <v>28</v>
      </c>
      <c r="M25" s="5"/>
      <c r="N25" s="4">
        <f>SUM(A25)/4</f>
        <v>14</v>
      </c>
      <c r="O25" s="3"/>
    </row>
    <row r="26" spans="1:15" ht="15" x14ac:dyDescent="0.2">
      <c r="A26" s="9">
        <v>57</v>
      </c>
      <c r="B26" s="7">
        <f t="shared" si="4"/>
        <v>4788</v>
      </c>
      <c r="C26" s="7">
        <f t="shared" si="6"/>
        <v>4788</v>
      </c>
      <c r="D26" s="7">
        <f t="shared" si="6"/>
        <v>5386.5</v>
      </c>
      <c r="E26" s="7">
        <f t="shared" si="6"/>
        <v>6284.25</v>
      </c>
      <c r="F26" s="7">
        <f t="shared" si="2"/>
        <v>4788</v>
      </c>
      <c r="G26" s="7">
        <f t="shared" si="7"/>
        <v>5386.5</v>
      </c>
      <c r="H26" s="7">
        <f t="shared" si="7"/>
        <v>6284.25</v>
      </c>
      <c r="I26" s="7">
        <f t="shared" si="7"/>
        <v>4788</v>
      </c>
      <c r="J26" s="7">
        <f t="shared" si="7"/>
        <v>5386.5</v>
      </c>
      <c r="K26" s="7">
        <f t="shared" si="7"/>
        <v>6284.25</v>
      </c>
      <c r="L26" s="6"/>
      <c r="M26" s="5">
        <v>19</v>
      </c>
      <c r="N26" s="4"/>
      <c r="O26" s="3"/>
    </row>
    <row r="27" spans="1:15" ht="15" x14ac:dyDescent="0.2">
      <c r="A27" s="9">
        <v>58</v>
      </c>
      <c r="B27" s="7">
        <f t="shared" si="4"/>
        <v>4872</v>
      </c>
      <c r="C27" s="7">
        <f t="shared" si="6"/>
        <v>4872</v>
      </c>
      <c r="D27" s="7">
        <f t="shared" si="6"/>
        <v>5481</v>
      </c>
      <c r="E27" s="7">
        <f t="shared" si="6"/>
        <v>6394.5</v>
      </c>
      <c r="F27" s="7">
        <f t="shared" si="2"/>
        <v>4872</v>
      </c>
      <c r="G27" s="7">
        <f t="shared" si="7"/>
        <v>5481</v>
      </c>
      <c r="H27" s="7">
        <f t="shared" si="7"/>
        <v>6394.5</v>
      </c>
      <c r="I27" s="7">
        <f t="shared" si="7"/>
        <v>4872</v>
      </c>
      <c r="J27" s="7">
        <f t="shared" si="7"/>
        <v>5481</v>
      </c>
      <c r="K27" s="7">
        <f t="shared" si="7"/>
        <v>6394.5</v>
      </c>
      <c r="L27" s="6">
        <f>SUM(A27)/2</f>
        <v>29</v>
      </c>
      <c r="M27" s="5"/>
      <c r="N27" s="4"/>
      <c r="O27" s="3"/>
    </row>
    <row r="28" spans="1:15" ht="15" x14ac:dyDescent="0.2">
      <c r="A28" s="9">
        <v>59</v>
      </c>
      <c r="B28" s="7">
        <f t="shared" si="4"/>
        <v>4956</v>
      </c>
      <c r="C28" s="7">
        <f t="shared" si="6"/>
        <v>4956</v>
      </c>
      <c r="D28" s="7">
        <f t="shared" si="6"/>
        <v>5575.5</v>
      </c>
      <c r="E28" s="7">
        <f t="shared" si="6"/>
        <v>6504.75</v>
      </c>
      <c r="F28" s="7">
        <f t="shared" si="2"/>
        <v>4956</v>
      </c>
      <c r="G28" s="7">
        <f t="shared" si="7"/>
        <v>5575.5</v>
      </c>
      <c r="H28" s="7">
        <f t="shared" si="7"/>
        <v>6504.75</v>
      </c>
      <c r="I28" s="7">
        <f t="shared" si="7"/>
        <v>4956</v>
      </c>
      <c r="J28" s="7">
        <f t="shared" si="7"/>
        <v>5575.5</v>
      </c>
      <c r="K28" s="7">
        <f t="shared" si="7"/>
        <v>6504.75</v>
      </c>
      <c r="L28" s="6"/>
      <c r="M28" s="5"/>
      <c r="N28" s="4"/>
      <c r="O28" s="3"/>
    </row>
    <row r="29" spans="1:15" ht="15" x14ac:dyDescent="0.2">
      <c r="A29" s="9">
        <v>60</v>
      </c>
      <c r="B29" s="7">
        <f t="shared" si="4"/>
        <v>5040</v>
      </c>
      <c r="C29" s="7">
        <f t="shared" si="6"/>
        <v>5040</v>
      </c>
      <c r="D29" s="7">
        <f t="shared" si="6"/>
        <v>5670</v>
      </c>
      <c r="E29" s="7">
        <f t="shared" si="6"/>
        <v>6615</v>
      </c>
      <c r="F29" s="7">
        <f t="shared" si="2"/>
        <v>5040</v>
      </c>
      <c r="G29" s="7">
        <f t="shared" si="7"/>
        <v>5670</v>
      </c>
      <c r="H29" s="7">
        <f t="shared" si="7"/>
        <v>6615</v>
      </c>
      <c r="I29" s="7">
        <f t="shared" si="7"/>
        <v>5040</v>
      </c>
      <c r="J29" s="7">
        <f t="shared" si="7"/>
        <v>5670</v>
      </c>
      <c r="K29" s="7">
        <f t="shared" si="7"/>
        <v>6615</v>
      </c>
      <c r="L29" s="6">
        <f>SUM(A29)/2</f>
        <v>30</v>
      </c>
      <c r="M29" s="5">
        <v>20</v>
      </c>
      <c r="N29" s="4">
        <f>SUM(A29)/4</f>
        <v>15</v>
      </c>
      <c r="O29" s="3"/>
    </row>
    <row r="30" spans="1:15" ht="15" x14ac:dyDescent="0.2">
      <c r="A30" s="9">
        <v>61</v>
      </c>
      <c r="B30" s="7">
        <f t="shared" si="4"/>
        <v>5124</v>
      </c>
      <c r="C30" s="7">
        <f t="shared" si="6"/>
        <v>5124</v>
      </c>
      <c r="D30" s="7">
        <f t="shared" si="6"/>
        <v>5764.5</v>
      </c>
      <c r="E30" s="7">
        <f t="shared" si="6"/>
        <v>6725.25</v>
      </c>
      <c r="F30" s="7">
        <f t="shared" si="2"/>
        <v>5124</v>
      </c>
      <c r="G30" s="7">
        <f t="shared" si="7"/>
        <v>5764.5</v>
      </c>
      <c r="H30" s="7">
        <f t="shared" si="7"/>
        <v>6725.25</v>
      </c>
      <c r="I30" s="7">
        <f t="shared" si="7"/>
        <v>5124</v>
      </c>
      <c r="J30" s="7">
        <f t="shared" si="7"/>
        <v>5764.5</v>
      </c>
      <c r="K30" s="7">
        <f t="shared" si="7"/>
        <v>6725.25</v>
      </c>
      <c r="L30" s="6"/>
      <c r="M30" s="5"/>
      <c r="N30" s="4"/>
      <c r="O30" s="3"/>
    </row>
    <row r="31" spans="1:15" ht="15" x14ac:dyDescent="0.2">
      <c r="A31" s="9">
        <v>62</v>
      </c>
      <c r="B31" s="7">
        <f t="shared" si="4"/>
        <v>5208</v>
      </c>
      <c r="C31" s="7">
        <f t="shared" si="6"/>
        <v>5208</v>
      </c>
      <c r="D31" s="7">
        <f t="shared" si="6"/>
        <v>5859</v>
      </c>
      <c r="E31" s="7">
        <f t="shared" si="6"/>
        <v>6835.5</v>
      </c>
      <c r="F31" s="7">
        <f t="shared" si="2"/>
        <v>5208</v>
      </c>
      <c r="G31" s="7">
        <f t="shared" si="7"/>
        <v>5859</v>
      </c>
      <c r="H31" s="7">
        <f t="shared" si="7"/>
        <v>6835.5</v>
      </c>
      <c r="I31" s="7">
        <f t="shared" si="7"/>
        <v>5208</v>
      </c>
      <c r="J31" s="7">
        <f t="shared" si="7"/>
        <v>5859</v>
      </c>
      <c r="K31" s="7">
        <f t="shared" si="7"/>
        <v>6835.5</v>
      </c>
      <c r="L31" s="6">
        <f>SUM(A31)/2</f>
        <v>31</v>
      </c>
      <c r="M31" s="5"/>
      <c r="N31" s="4"/>
      <c r="O31" s="3"/>
    </row>
    <row r="32" spans="1:15" ht="15" x14ac:dyDescent="0.2">
      <c r="A32" s="9">
        <v>63</v>
      </c>
      <c r="B32" s="7">
        <f t="shared" si="4"/>
        <v>5292</v>
      </c>
      <c r="C32" s="7">
        <f t="shared" si="6"/>
        <v>5292</v>
      </c>
      <c r="D32" s="7">
        <f t="shared" si="6"/>
        <v>5953.5</v>
      </c>
      <c r="E32" s="7">
        <f t="shared" si="6"/>
        <v>6945.75</v>
      </c>
      <c r="F32" s="7">
        <f t="shared" si="2"/>
        <v>5292</v>
      </c>
      <c r="G32" s="7">
        <f t="shared" si="7"/>
        <v>5953.5</v>
      </c>
      <c r="H32" s="7">
        <f t="shared" si="7"/>
        <v>6945.75</v>
      </c>
      <c r="I32" s="7">
        <f t="shared" si="7"/>
        <v>5292</v>
      </c>
      <c r="J32" s="7">
        <f t="shared" si="7"/>
        <v>5953.5</v>
      </c>
      <c r="K32" s="7">
        <f t="shared" si="7"/>
        <v>6945.75</v>
      </c>
      <c r="L32" s="6"/>
      <c r="M32" s="5">
        <v>21</v>
      </c>
      <c r="N32" s="4"/>
      <c r="O32" s="3"/>
    </row>
    <row r="33" spans="1:15" ht="15" x14ac:dyDescent="0.2">
      <c r="A33" s="9">
        <v>64</v>
      </c>
      <c r="B33" s="7">
        <f t="shared" si="4"/>
        <v>5376</v>
      </c>
      <c r="C33" s="7">
        <f t="shared" si="6"/>
        <v>5376</v>
      </c>
      <c r="D33" s="7">
        <f t="shared" si="6"/>
        <v>6048</v>
      </c>
      <c r="E33" s="7">
        <f t="shared" si="6"/>
        <v>7056</v>
      </c>
      <c r="F33" s="7">
        <f t="shared" si="2"/>
        <v>5376</v>
      </c>
      <c r="G33" s="7">
        <f t="shared" si="7"/>
        <v>6048</v>
      </c>
      <c r="H33" s="7">
        <f t="shared" si="7"/>
        <v>7056</v>
      </c>
      <c r="I33" s="7">
        <f t="shared" si="7"/>
        <v>5376</v>
      </c>
      <c r="J33" s="7">
        <f t="shared" si="7"/>
        <v>6048</v>
      </c>
      <c r="K33" s="7">
        <f t="shared" si="7"/>
        <v>7056</v>
      </c>
      <c r="L33" s="6">
        <f>SUM(A33)/2</f>
        <v>32</v>
      </c>
      <c r="M33" s="5"/>
      <c r="N33" s="4">
        <f>SUM(A33)/4</f>
        <v>16</v>
      </c>
      <c r="O33" s="3"/>
    </row>
    <row r="34" spans="1:15" ht="15" x14ac:dyDescent="0.2">
      <c r="A34" s="9">
        <v>65</v>
      </c>
      <c r="B34" s="7">
        <f t="shared" si="4"/>
        <v>5460</v>
      </c>
      <c r="C34" s="7">
        <f t="shared" si="6"/>
        <v>5460</v>
      </c>
      <c r="D34" s="7">
        <f t="shared" si="6"/>
        <v>6142.5</v>
      </c>
      <c r="E34" s="7">
        <f t="shared" si="6"/>
        <v>7166.25</v>
      </c>
      <c r="F34" s="7">
        <f t="shared" si="2"/>
        <v>5460</v>
      </c>
      <c r="G34" s="7">
        <f t="shared" si="7"/>
        <v>6142.5</v>
      </c>
      <c r="H34" s="7">
        <f t="shared" si="7"/>
        <v>7166.25</v>
      </c>
      <c r="I34" s="7">
        <f t="shared" si="7"/>
        <v>5460</v>
      </c>
      <c r="J34" s="7">
        <f t="shared" si="7"/>
        <v>6142.5</v>
      </c>
      <c r="K34" s="7">
        <f t="shared" si="7"/>
        <v>7166.25</v>
      </c>
      <c r="L34" s="6"/>
      <c r="M34" s="5"/>
      <c r="N34" s="4"/>
      <c r="O34" s="3"/>
    </row>
    <row r="35" spans="1:15" ht="15" x14ac:dyDescent="0.2">
      <c r="A35" s="9">
        <v>66</v>
      </c>
      <c r="B35" s="7">
        <f t="shared" si="4"/>
        <v>5544</v>
      </c>
      <c r="C35" s="7">
        <f t="shared" si="6"/>
        <v>5544</v>
      </c>
      <c r="D35" s="7">
        <f t="shared" si="6"/>
        <v>6237</v>
      </c>
      <c r="E35" s="7">
        <f t="shared" si="6"/>
        <v>7276.5</v>
      </c>
      <c r="F35" s="7">
        <f t="shared" si="2"/>
        <v>5544</v>
      </c>
      <c r="G35" s="7">
        <f t="shared" si="7"/>
        <v>6237</v>
      </c>
      <c r="H35" s="7">
        <f t="shared" si="7"/>
        <v>7276.5</v>
      </c>
      <c r="I35" s="7">
        <f t="shared" si="7"/>
        <v>5544</v>
      </c>
      <c r="J35" s="7">
        <f t="shared" si="7"/>
        <v>6237</v>
      </c>
      <c r="K35" s="7">
        <f t="shared" si="7"/>
        <v>7276.5</v>
      </c>
      <c r="L35" s="6">
        <f>SUM(A35)/2</f>
        <v>33</v>
      </c>
      <c r="M35" s="5">
        <v>22</v>
      </c>
      <c r="N35" s="4"/>
      <c r="O35" s="3"/>
    </row>
    <row r="36" spans="1:15" ht="15" x14ac:dyDescent="0.2">
      <c r="A36" s="9">
        <v>67</v>
      </c>
      <c r="B36" s="7">
        <f t="shared" si="4"/>
        <v>5628</v>
      </c>
      <c r="C36" s="7">
        <f t="shared" si="6"/>
        <v>5628</v>
      </c>
      <c r="D36" s="7">
        <f t="shared" si="6"/>
        <v>6331.5</v>
      </c>
      <c r="E36" s="7">
        <f t="shared" si="6"/>
        <v>7386.75</v>
      </c>
      <c r="F36" s="7">
        <f t="shared" si="2"/>
        <v>5628</v>
      </c>
      <c r="G36" s="7">
        <f t="shared" si="7"/>
        <v>6331.5</v>
      </c>
      <c r="H36" s="7">
        <f t="shared" si="7"/>
        <v>7386.75</v>
      </c>
      <c r="I36" s="7">
        <f t="shared" si="7"/>
        <v>5628</v>
      </c>
      <c r="J36" s="7">
        <f t="shared" si="7"/>
        <v>6331.5</v>
      </c>
      <c r="K36" s="7">
        <f t="shared" si="7"/>
        <v>7386.75</v>
      </c>
      <c r="L36" s="6"/>
      <c r="M36" s="5"/>
      <c r="N36" s="4"/>
      <c r="O36" s="3"/>
    </row>
    <row r="37" spans="1:15" ht="15" x14ac:dyDescent="0.2">
      <c r="A37" s="9">
        <v>68</v>
      </c>
      <c r="B37" s="7">
        <f t="shared" si="4"/>
        <v>5712</v>
      </c>
      <c r="C37" s="7">
        <f t="shared" si="6"/>
        <v>5712</v>
      </c>
      <c r="D37" s="7">
        <f t="shared" si="6"/>
        <v>6426</v>
      </c>
      <c r="E37" s="7">
        <f t="shared" si="6"/>
        <v>7497</v>
      </c>
      <c r="F37" s="7">
        <f t="shared" si="2"/>
        <v>5712</v>
      </c>
      <c r="G37" s="7">
        <f t="shared" si="7"/>
        <v>6426</v>
      </c>
      <c r="H37" s="7">
        <f t="shared" si="7"/>
        <v>7497</v>
      </c>
      <c r="I37" s="7">
        <f t="shared" si="7"/>
        <v>5712</v>
      </c>
      <c r="J37" s="7">
        <f t="shared" si="7"/>
        <v>6426</v>
      </c>
      <c r="K37" s="7">
        <f t="shared" si="7"/>
        <v>7497</v>
      </c>
      <c r="L37" s="6">
        <f>SUM(A37)/2</f>
        <v>34</v>
      </c>
      <c r="M37" s="5"/>
      <c r="N37" s="4">
        <f>SUM(A37)/4</f>
        <v>17</v>
      </c>
      <c r="O37" s="3"/>
    </row>
    <row r="38" spans="1:15" ht="15" x14ac:dyDescent="0.2">
      <c r="A38" s="9">
        <v>69</v>
      </c>
      <c r="B38" s="7">
        <f t="shared" si="4"/>
        <v>5796</v>
      </c>
      <c r="C38" s="7">
        <f t="shared" si="6"/>
        <v>5796</v>
      </c>
      <c r="D38" s="7">
        <f t="shared" si="6"/>
        <v>6520.5</v>
      </c>
      <c r="E38" s="7">
        <f t="shared" si="6"/>
        <v>7607.25</v>
      </c>
      <c r="F38" s="7">
        <f t="shared" si="2"/>
        <v>5796</v>
      </c>
      <c r="G38" s="7">
        <f t="shared" si="7"/>
        <v>6520.5</v>
      </c>
      <c r="H38" s="7">
        <f t="shared" si="7"/>
        <v>7607.25</v>
      </c>
      <c r="I38" s="7">
        <f t="shared" si="7"/>
        <v>5796</v>
      </c>
      <c r="J38" s="7">
        <f t="shared" si="7"/>
        <v>6520.5</v>
      </c>
      <c r="K38" s="7">
        <f t="shared" si="7"/>
        <v>7607.25</v>
      </c>
      <c r="L38" s="6"/>
      <c r="M38" s="5">
        <v>23</v>
      </c>
      <c r="N38" s="4"/>
      <c r="O38" s="3"/>
    </row>
    <row r="39" spans="1:15" ht="15" x14ac:dyDescent="0.2">
      <c r="A39" s="9">
        <v>70</v>
      </c>
      <c r="B39" s="7">
        <f t="shared" si="4"/>
        <v>5880</v>
      </c>
      <c r="C39" s="7">
        <f t="shared" si="6"/>
        <v>5880</v>
      </c>
      <c r="D39" s="7">
        <f t="shared" si="6"/>
        <v>6615</v>
      </c>
      <c r="E39" s="7">
        <f t="shared" si="6"/>
        <v>7717.5</v>
      </c>
      <c r="F39" s="7">
        <f t="shared" si="2"/>
        <v>5880</v>
      </c>
      <c r="G39" s="7">
        <f t="shared" si="7"/>
        <v>6615</v>
      </c>
      <c r="H39" s="7">
        <f t="shared" si="7"/>
        <v>7717.5</v>
      </c>
      <c r="I39" s="7">
        <f t="shared" si="7"/>
        <v>5880</v>
      </c>
      <c r="J39" s="7">
        <f t="shared" si="7"/>
        <v>6615</v>
      </c>
      <c r="K39" s="7">
        <f t="shared" si="7"/>
        <v>7717.5</v>
      </c>
      <c r="L39" s="6">
        <f>SUM(A39)/2</f>
        <v>35</v>
      </c>
      <c r="M39" s="5"/>
      <c r="N39" s="4"/>
      <c r="O39" s="3"/>
    </row>
    <row r="40" spans="1:15" ht="15" x14ac:dyDescent="0.2">
      <c r="A40" s="9">
        <v>71</v>
      </c>
      <c r="B40" s="7">
        <f t="shared" si="4"/>
        <v>5964</v>
      </c>
      <c r="C40" s="7">
        <f t="shared" si="6"/>
        <v>5964</v>
      </c>
      <c r="D40" s="7">
        <f t="shared" si="6"/>
        <v>6709.5</v>
      </c>
      <c r="E40" s="7">
        <f t="shared" si="6"/>
        <v>7827.75</v>
      </c>
      <c r="F40" s="7">
        <f t="shared" si="2"/>
        <v>5964</v>
      </c>
      <c r="G40" s="7">
        <f t="shared" si="7"/>
        <v>6709.5</v>
      </c>
      <c r="H40" s="7">
        <f t="shared" si="7"/>
        <v>7827.75</v>
      </c>
      <c r="I40" s="7">
        <f t="shared" si="7"/>
        <v>5964</v>
      </c>
      <c r="J40" s="7">
        <f t="shared" si="7"/>
        <v>6709.5</v>
      </c>
      <c r="K40" s="7">
        <f t="shared" si="7"/>
        <v>7827.75</v>
      </c>
      <c r="L40" s="6"/>
      <c r="M40" s="5"/>
      <c r="N40" s="4"/>
      <c r="O40" s="3"/>
    </row>
    <row r="41" spans="1:15" ht="15" x14ac:dyDescent="0.2">
      <c r="A41" s="9">
        <v>72</v>
      </c>
      <c r="B41" s="7">
        <f t="shared" si="4"/>
        <v>6048</v>
      </c>
      <c r="C41" s="7">
        <f t="shared" si="6"/>
        <v>6048</v>
      </c>
      <c r="D41" s="7">
        <f t="shared" si="6"/>
        <v>6804</v>
      </c>
      <c r="E41" s="7">
        <f t="shared" si="6"/>
        <v>7938</v>
      </c>
      <c r="F41" s="7">
        <f t="shared" si="2"/>
        <v>6048</v>
      </c>
      <c r="G41" s="7">
        <f t="shared" si="7"/>
        <v>6804</v>
      </c>
      <c r="H41" s="7">
        <f t="shared" si="7"/>
        <v>7938</v>
      </c>
      <c r="I41" s="7">
        <f t="shared" si="7"/>
        <v>6048</v>
      </c>
      <c r="J41" s="7">
        <f t="shared" si="7"/>
        <v>6804</v>
      </c>
      <c r="K41" s="7">
        <f t="shared" si="7"/>
        <v>7938</v>
      </c>
      <c r="L41" s="6">
        <f>SUM(A41)/2</f>
        <v>36</v>
      </c>
      <c r="M41" s="5">
        <v>24</v>
      </c>
      <c r="N41" s="4">
        <f>SUM(A41)/4</f>
        <v>18</v>
      </c>
      <c r="O41" s="3"/>
    </row>
    <row r="42" spans="1:15" ht="15" x14ac:dyDescent="0.2">
      <c r="A42" s="9">
        <v>73</v>
      </c>
      <c r="B42" s="7">
        <f t="shared" si="4"/>
        <v>6132</v>
      </c>
      <c r="C42" s="7">
        <f t="shared" si="6"/>
        <v>6132</v>
      </c>
      <c r="D42" s="7">
        <f t="shared" si="6"/>
        <v>6898.5</v>
      </c>
      <c r="E42" s="7">
        <f t="shared" si="6"/>
        <v>8048.25</v>
      </c>
      <c r="F42" s="7">
        <f t="shared" si="2"/>
        <v>6132</v>
      </c>
      <c r="G42" s="7">
        <f t="shared" si="7"/>
        <v>6898.5</v>
      </c>
      <c r="H42" s="7">
        <f t="shared" si="7"/>
        <v>8048.25</v>
      </c>
      <c r="I42" s="7">
        <f t="shared" si="7"/>
        <v>6132</v>
      </c>
      <c r="J42" s="7">
        <f t="shared" si="7"/>
        <v>6898.5</v>
      </c>
      <c r="K42" s="7">
        <f t="shared" si="7"/>
        <v>8048.25</v>
      </c>
      <c r="L42" s="6"/>
      <c r="M42" s="5"/>
      <c r="N42" s="4"/>
      <c r="O42" s="3"/>
    </row>
    <row r="43" spans="1:15" ht="15" x14ac:dyDescent="0.2">
      <c r="A43" s="9">
        <v>74</v>
      </c>
      <c r="B43" s="7">
        <f t="shared" si="4"/>
        <v>6216</v>
      </c>
      <c r="C43" s="7">
        <f t="shared" si="6"/>
        <v>6216</v>
      </c>
      <c r="D43" s="7">
        <f t="shared" si="6"/>
        <v>6993</v>
      </c>
      <c r="E43" s="7">
        <f t="shared" si="6"/>
        <v>8158.5</v>
      </c>
      <c r="F43" s="7">
        <f t="shared" si="2"/>
        <v>6216</v>
      </c>
      <c r="G43" s="7">
        <f t="shared" si="7"/>
        <v>6993</v>
      </c>
      <c r="H43" s="7">
        <f t="shared" si="7"/>
        <v>8158.5</v>
      </c>
      <c r="I43" s="7">
        <f t="shared" si="7"/>
        <v>6216</v>
      </c>
      <c r="J43" s="7">
        <f t="shared" si="7"/>
        <v>6993</v>
      </c>
      <c r="K43" s="7">
        <f t="shared" si="7"/>
        <v>8158.5</v>
      </c>
      <c r="L43" s="6">
        <f>SUM(A43)/2</f>
        <v>37</v>
      </c>
      <c r="M43" s="5"/>
      <c r="N43" s="4"/>
      <c r="O43" s="3"/>
    </row>
    <row r="44" spans="1:15" ht="15" x14ac:dyDescent="0.2">
      <c r="A44" s="8">
        <v>75</v>
      </c>
      <c r="B44" s="7">
        <f t="shared" si="4"/>
        <v>6300</v>
      </c>
      <c r="C44" s="7">
        <f t="shared" si="6"/>
        <v>6300</v>
      </c>
      <c r="D44" s="7">
        <f t="shared" si="6"/>
        <v>7087.5</v>
      </c>
      <c r="E44" s="7">
        <f t="shared" si="6"/>
        <v>8268.75</v>
      </c>
      <c r="F44" s="7">
        <f t="shared" si="2"/>
        <v>6300</v>
      </c>
      <c r="G44" s="7">
        <f t="shared" si="7"/>
        <v>7087.5</v>
      </c>
      <c r="H44" s="7">
        <f>SUM($A44)*H$3</f>
        <v>8268.75</v>
      </c>
      <c r="I44" s="7">
        <f t="shared" si="7"/>
        <v>6300</v>
      </c>
      <c r="J44" s="7">
        <f t="shared" si="7"/>
        <v>7087.5</v>
      </c>
      <c r="K44" s="7">
        <f t="shared" si="7"/>
        <v>8268.75</v>
      </c>
      <c r="L44" s="6"/>
      <c r="M44" s="5">
        <v>25</v>
      </c>
      <c r="N44" s="4"/>
      <c r="O44" s="3"/>
    </row>
    <row r="45" spans="1:15" ht="37.5" customHeight="1" x14ac:dyDescent="0.2">
      <c r="A45" s="70" t="s">
        <v>254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4"/>
      <c r="O45" s="3"/>
    </row>
    <row r="46" spans="1:15" ht="44.25" customHeight="1" x14ac:dyDescent="0.2">
      <c r="A46" s="70" t="s">
        <v>253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4"/>
      <c r="O46" s="3"/>
    </row>
    <row r="47" spans="1:15" ht="44.25" customHeight="1" x14ac:dyDescent="0.2">
      <c r="A47" s="70" t="s">
        <v>685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2"/>
      <c r="O47" s="26"/>
    </row>
    <row r="48" spans="1:15" ht="15.6" customHeight="1" x14ac:dyDescent="0.25">
      <c r="A48" s="65"/>
      <c r="B48" s="66"/>
      <c r="C48" s="66"/>
      <c r="D48" s="66"/>
      <c r="E48" s="66"/>
      <c r="F48" s="67" t="s">
        <v>686</v>
      </c>
      <c r="G48" s="67"/>
      <c r="H48" s="66"/>
      <c r="I48" s="66"/>
      <c r="J48" s="66"/>
      <c r="K48" s="66"/>
      <c r="L48" s="66"/>
      <c r="M48" s="66"/>
      <c r="N48" s="66"/>
    </row>
    <row r="49" spans="1:14" ht="14.25" x14ac:dyDescent="0.2">
      <c r="A49" s="63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</row>
    <row r="50" spans="1:14" x14ac:dyDescent="0.2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</row>
    <row r="51" spans="1:14" x14ac:dyDescent="0.2">
      <c r="F51" s="2"/>
      <c r="I51" s="2"/>
      <c r="J51" s="2"/>
      <c r="K51" s="2"/>
    </row>
    <row r="52" spans="1:14" x14ac:dyDescent="0.2">
      <c r="F52" s="2"/>
      <c r="I52" s="2"/>
      <c r="J52" s="2"/>
      <c r="K52" s="2"/>
    </row>
    <row r="53" spans="1:14" x14ac:dyDescent="0.2">
      <c r="F53" s="2"/>
      <c r="I53" s="2"/>
      <c r="J53" s="2"/>
      <c r="K53" s="2"/>
    </row>
    <row r="54" spans="1:14" x14ac:dyDescent="0.2">
      <c r="F54" s="2"/>
      <c r="I54" s="2"/>
      <c r="J54" s="2"/>
      <c r="K54" s="2"/>
    </row>
    <row r="55" spans="1:14" x14ac:dyDescent="0.2">
      <c r="F55" s="2"/>
      <c r="I55" s="2"/>
      <c r="J55" s="2"/>
      <c r="K55" s="2"/>
    </row>
    <row r="56" spans="1:14" x14ac:dyDescent="0.2">
      <c r="F56" s="2"/>
      <c r="I56" s="2"/>
      <c r="J56" s="2"/>
      <c r="K56" s="2"/>
    </row>
    <row r="57" spans="1:14" x14ac:dyDescent="0.2">
      <c r="F57" s="2"/>
      <c r="I57" s="2"/>
      <c r="J57" s="2"/>
      <c r="K57" s="2"/>
    </row>
    <row r="58" spans="1:14" x14ac:dyDescent="0.2">
      <c r="F58" s="2"/>
      <c r="I58" s="2"/>
      <c r="J58" s="2"/>
      <c r="K58" s="2"/>
    </row>
    <row r="59" spans="1:14" x14ac:dyDescent="0.2">
      <c r="F59" s="2"/>
      <c r="I59" s="2"/>
      <c r="J59" s="2"/>
      <c r="K59" s="2"/>
    </row>
    <row r="60" spans="1:14" x14ac:dyDescent="0.2">
      <c r="F60" s="2"/>
      <c r="I60" s="2"/>
      <c r="J60" s="2"/>
      <c r="K60" s="2"/>
    </row>
    <row r="61" spans="1:14" x14ac:dyDescent="0.2">
      <c r="F61" s="2"/>
      <c r="I61" s="2"/>
      <c r="J61" s="2"/>
      <c r="K61" s="2"/>
    </row>
    <row r="62" spans="1:14" x14ac:dyDescent="0.2">
      <c r="F62" s="2"/>
      <c r="I62" s="2"/>
      <c r="J62" s="2"/>
      <c r="K62" s="2"/>
    </row>
    <row r="63" spans="1:14" x14ac:dyDescent="0.2">
      <c r="F63" s="2"/>
      <c r="I63" s="2"/>
      <c r="J63" s="2"/>
      <c r="K63" s="2"/>
    </row>
    <row r="64" spans="1:14" x14ac:dyDescent="0.2">
      <c r="F64" s="2"/>
      <c r="I64" s="2"/>
      <c r="J64" s="2"/>
      <c r="K64" s="2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</sheetData>
  <mergeCells count="7">
    <mergeCell ref="A47:N47"/>
    <mergeCell ref="A46:N46"/>
    <mergeCell ref="A1:H1"/>
    <mergeCell ref="L1:N1"/>
    <mergeCell ref="B2:H2"/>
    <mergeCell ref="L2:N2"/>
    <mergeCell ref="A45:N45"/>
  </mergeCells>
  <hyperlinks>
    <hyperlink ref="F48" r:id="rId1" display="https://uwlax.sharepoint.com/:b:/s/FacultySenate/Ecd1dH4uDLNMhS4O-EGK1QkBKwHtWs0mjiV61YZC2Gw4pg?e=gmgdkg" xr:uid="{42D36EE3-FCFE-46FE-B758-24D60B842D07}"/>
  </hyperlinks>
  <pageMargins left="0.7" right="0.7" top="0.75" bottom="0.75" header="0.3" footer="0.3"/>
  <pageSetup orientation="portrait" horizontalDpi="360" verticalDpi="36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101"/>
  <sheetViews>
    <sheetView zoomScaleNormal="100" workbookViewId="0">
      <pane ySplit="4" topLeftCell="A5" activePane="bottomLeft" state="frozen"/>
      <selection pane="bottomLeft" activeCell="D5" sqref="D5"/>
    </sheetView>
  </sheetViews>
  <sheetFormatPr defaultColWidth="14.42578125" defaultRowHeight="12.75" customHeight="1" x14ac:dyDescent="0.2"/>
  <cols>
    <col min="1" max="1" width="17.140625" style="2" bestFit="1" customWidth="1"/>
    <col min="2" max="2" width="14.7109375" style="2" customWidth="1"/>
    <col min="3" max="3" width="16.140625" style="2" bestFit="1" customWidth="1"/>
    <col min="4" max="4" width="16.140625" style="2" customWidth="1"/>
    <col min="5" max="5" width="15.85546875" style="2" customWidth="1"/>
    <col min="6" max="6" width="13.28515625" style="2" customWidth="1"/>
    <col min="7" max="7" width="14.140625" style="2" customWidth="1"/>
    <col min="8" max="8" width="13.7109375" style="2" customWidth="1"/>
    <col min="9" max="9" width="17.5703125" style="25" bestFit="1" customWidth="1"/>
    <col min="10" max="10" width="17.140625" style="25" customWidth="1"/>
    <col min="11" max="11" width="14.42578125" style="25" customWidth="1"/>
    <col min="12" max="12" width="12" style="2" customWidth="1"/>
    <col min="13" max="14" width="12" style="2" bestFit="1" customWidth="1"/>
    <col min="15" max="15" width="13.7109375" style="2" bestFit="1" customWidth="1"/>
    <col min="16" max="16" width="9" style="2" customWidth="1"/>
    <col min="17" max="16384" width="14.42578125" style="2"/>
  </cols>
  <sheetData>
    <row r="1" spans="1:18" ht="49.5" customHeight="1" x14ac:dyDescent="0.25">
      <c r="A1" s="75" t="s">
        <v>687</v>
      </c>
      <c r="B1" s="76"/>
      <c r="C1" s="76"/>
      <c r="D1" s="76"/>
      <c r="E1" s="76"/>
      <c r="F1" s="76"/>
      <c r="G1" s="76"/>
      <c r="H1" s="76"/>
      <c r="I1" s="44"/>
      <c r="J1" s="44"/>
      <c r="K1" s="44"/>
      <c r="L1" s="77" t="s">
        <v>267</v>
      </c>
      <c r="M1" s="76"/>
      <c r="N1" s="78"/>
      <c r="O1" s="23">
        <f>75/45</f>
        <v>1.6666666666666667</v>
      </c>
      <c r="P1" s="22"/>
      <c r="R1" s="42" t="s">
        <v>682</v>
      </c>
    </row>
    <row r="2" spans="1:18" ht="15" customHeight="1" x14ac:dyDescent="0.25">
      <c r="A2" s="13" t="s">
        <v>266</v>
      </c>
      <c r="B2" s="79" t="s">
        <v>265</v>
      </c>
      <c r="C2" s="76"/>
      <c r="D2" s="76"/>
      <c r="E2" s="76"/>
      <c r="F2" s="76"/>
      <c r="G2" s="76"/>
      <c r="H2" s="76"/>
      <c r="I2" s="44"/>
      <c r="J2" s="44"/>
      <c r="K2" s="44"/>
      <c r="L2" s="79" t="s">
        <v>264</v>
      </c>
      <c r="M2" s="76"/>
      <c r="N2" s="76"/>
      <c r="O2" s="76"/>
      <c r="P2" s="76"/>
      <c r="R2" s="2">
        <v>1.05</v>
      </c>
    </row>
    <row r="3" spans="1:18" ht="15" customHeight="1" x14ac:dyDescent="0.25">
      <c r="A3" s="12" t="s">
        <v>263</v>
      </c>
      <c r="B3" s="45">
        <f>(70*$O$1)*R2</f>
        <v>122.50000000000001</v>
      </c>
      <c r="C3" s="46">
        <f>(70*O1)*R2</f>
        <v>122.50000000000001</v>
      </c>
      <c r="D3" s="46">
        <v>140</v>
      </c>
      <c r="E3" s="46">
        <f>(80*O1)*R2</f>
        <v>140.00000000000003</v>
      </c>
      <c r="F3" s="46">
        <f>(80*O1)*R2</f>
        <v>140.00000000000003</v>
      </c>
      <c r="G3" s="46">
        <f>(90*O1)*R2</f>
        <v>157.5</v>
      </c>
      <c r="H3" s="46">
        <f>(105*O1)*R2</f>
        <v>183.75</v>
      </c>
      <c r="I3" s="46">
        <v>133.33000000000001</v>
      </c>
      <c r="J3" s="46">
        <v>150</v>
      </c>
      <c r="K3" s="46">
        <v>175</v>
      </c>
      <c r="L3" s="47" t="s">
        <v>262</v>
      </c>
      <c r="M3" s="48" t="s">
        <v>262</v>
      </c>
      <c r="N3" s="49" t="s">
        <v>262</v>
      </c>
      <c r="O3" s="20"/>
      <c r="P3" s="19"/>
    </row>
    <row r="4" spans="1:18" ht="36" customHeight="1" x14ac:dyDescent="0.2">
      <c r="A4" s="11" t="s">
        <v>261</v>
      </c>
      <c r="B4" s="50" t="s">
        <v>260</v>
      </c>
      <c r="C4" s="51" t="s">
        <v>690</v>
      </c>
      <c r="D4" s="51" t="s">
        <v>691</v>
      </c>
      <c r="E4" s="51" t="s">
        <v>674</v>
      </c>
      <c r="F4" s="52" t="s">
        <v>272</v>
      </c>
      <c r="G4" s="52" t="s">
        <v>259</v>
      </c>
      <c r="H4" s="52" t="s">
        <v>258</v>
      </c>
      <c r="I4" s="52" t="s">
        <v>273</v>
      </c>
      <c r="J4" s="52" t="s">
        <v>274</v>
      </c>
      <c r="K4" s="52" t="s">
        <v>275</v>
      </c>
      <c r="L4" s="53" t="s">
        <v>257</v>
      </c>
      <c r="M4" s="54" t="s">
        <v>256</v>
      </c>
      <c r="N4" s="55" t="s">
        <v>255</v>
      </c>
      <c r="O4" s="10"/>
      <c r="P4" s="26"/>
    </row>
    <row r="5" spans="1:18" ht="15" customHeight="1" x14ac:dyDescent="0.2">
      <c r="A5" s="9">
        <v>12</v>
      </c>
      <c r="B5" s="18">
        <f t="shared" ref="B5:H20" si="0">SUM($A5)*B$3</f>
        <v>1470.0000000000002</v>
      </c>
      <c r="C5" s="18">
        <f t="shared" si="0"/>
        <v>1470.0000000000002</v>
      </c>
      <c r="D5" s="18">
        <f>SUM($A5)*D$3</f>
        <v>1680</v>
      </c>
      <c r="E5" s="18">
        <f t="shared" si="0"/>
        <v>1680.0000000000005</v>
      </c>
      <c r="F5" s="18">
        <f t="shared" si="0"/>
        <v>1680.0000000000005</v>
      </c>
      <c r="G5" s="18">
        <f t="shared" si="0"/>
        <v>1890</v>
      </c>
      <c r="H5" s="18">
        <f t="shared" si="0"/>
        <v>2205</v>
      </c>
      <c r="I5" s="7">
        <v>1600</v>
      </c>
      <c r="J5" s="7">
        <v>1800</v>
      </c>
      <c r="K5" s="7">
        <v>2100</v>
      </c>
      <c r="L5" s="21">
        <v>6</v>
      </c>
      <c r="M5" s="16">
        <v>4</v>
      </c>
      <c r="N5" s="59">
        <v>3</v>
      </c>
      <c r="O5" s="26"/>
      <c r="P5" s="26"/>
    </row>
    <row r="6" spans="1:18" ht="15" customHeight="1" x14ac:dyDescent="0.2">
      <c r="A6" s="9">
        <v>13</v>
      </c>
      <c r="B6" s="18">
        <f t="shared" si="0"/>
        <v>1592.5000000000002</v>
      </c>
      <c r="C6" s="18">
        <f t="shared" si="0"/>
        <v>1592.5000000000002</v>
      </c>
      <c r="D6" s="18">
        <f t="shared" si="0"/>
        <v>1820</v>
      </c>
      <c r="E6" s="18">
        <f t="shared" si="0"/>
        <v>1820.0000000000005</v>
      </c>
      <c r="F6" s="18">
        <f t="shared" si="0"/>
        <v>1820.0000000000005</v>
      </c>
      <c r="G6" s="18">
        <f t="shared" si="0"/>
        <v>2047.5</v>
      </c>
      <c r="H6" s="18">
        <f t="shared" si="0"/>
        <v>2388.75</v>
      </c>
      <c r="I6" s="7">
        <v>1733.3333333333335</v>
      </c>
      <c r="J6" s="7">
        <v>1950</v>
      </c>
      <c r="K6" s="7">
        <v>2275</v>
      </c>
      <c r="L6" s="21"/>
      <c r="M6" s="16"/>
      <c r="N6" s="59"/>
      <c r="O6" s="26"/>
      <c r="P6" s="26"/>
    </row>
    <row r="7" spans="1:18" ht="15" customHeight="1" x14ac:dyDescent="0.2">
      <c r="A7" s="9">
        <v>14</v>
      </c>
      <c r="B7" s="18">
        <f t="shared" si="0"/>
        <v>1715.0000000000002</v>
      </c>
      <c r="C7" s="18">
        <f t="shared" si="0"/>
        <v>1715.0000000000002</v>
      </c>
      <c r="D7" s="18">
        <f t="shared" si="0"/>
        <v>1960</v>
      </c>
      <c r="E7" s="18">
        <f t="shared" si="0"/>
        <v>1960.0000000000005</v>
      </c>
      <c r="F7" s="18">
        <f t="shared" si="0"/>
        <v>1960.0000000000005</v>
      </c>
      <c r="G7" s="18">
        <f t="shared" si="0"/>
        <v>2205</v>
      </c>
      <c r="H7" s="18">
        <f t="shared" si="0"/>
        <v>2572.5</v>
      </c>
      <c r="I7" s="7">
        <v>1866.6666666666667</v>
      </c>
      <c r="J7" s="7">
        <v>2100</v>
      </c>
      <c r="K7" s="7">
        <v>2450</v>
      </c>
      <c r="L7" s="21">
        <v>7</v>
      </c>
      <c r="M7" s="16"/>
      <c r="N7" s="59"/>
      <c r="O7" s="26"/>
      <c r="P7" s="26"/>
    </row>
    <row r="8" spans="1:18" ht="15" customHeight="1" x14ac:dyDescent="0.2">
      <c r="A8" s="9">
        <v>15</v>
      </c>
      <c r="B8" s="18">
        <f t="shared" si="0"/>
        <v>1837.5000000000002</v>
      </c>
      <c r="C8" s="18">
        <f t="shared" si="0"/>
        <v>1837.5000000000002</v>
      </c>
      <c r="D8" s="18">
        <f t="shared" si="0"/>
        <v>2100</v>
      </c>
      <c r="E8" s="18">
        <f t="shared" si="0"/>
        <v>2100.0000000000005</v>
      </c>
      <c r="F8" s="18">
        <f t="shared" si="0"/>
        <v>2100.0000000000005</v>
      </c>
      <c r="G8" s="18">
        <f t="shared" si="0"/>
        <v>2362.5</v>
      </c>
      <c r="H8" s="18">
        <f t="shared" si="0"/>
        <v>2756.25</v>
      </c>
      <c r="I8" s="7">
        <v>2000.0000000000002</v>
      </c>
      <c r="J8" s="7">
        <v>2250</v>
      </c>
      <c r="K8" s="7">
        <v>2625</v>
      </c>
      <c r="L8" s="21"/>
      <c r="M8" s="16">
        <v>5</v>
      </c>
      <c r="N8" s="59"/>
      <c r="O8" s="26"/>
      <c r="P8" s="26"/>
    </row>
    <row r="9" spans="1:18" ht="15" customHeight="1" x14ac:dyDescent="0.2">
      <c r="A9" s="9">
        <v>16</v>
      </c>
      <c r="B9" s="18">
        <f t="shared" si="0"/>
        <v>1960.0000000000002</v>
      </c>
      <c r="C9" s="18">
        <f t="shared" si="0"/>
        <v>1960.0000000000002</v>
      </c>
      <c r="D9" s="18">
        <f t="shared" si="0"/>
        <v>2240</v>
      </c>
      <c r="E9" s="18">
        <f t="shared" si="0"/>
        <v>2240.0000000000005</v>
      </c>
      <c r="F9" s="18">
        <f t="shared" si="0"/>
        <v>2240.0000000000005</v>
      </c>
      <c r="G9" s="18">
        <f t="shared" si="0"/>
        <v>2520</v>
      </c>
      <c r="H9" s="18">
        <f t="shared" si="0"/>
        <v>2940</v>
      </c>
      <c r="I9" s="7">
        <v>2133.3333333333335</v>
      </c>
      <c r="J9" s="7">
        <v>2400</v>
      </c>
      <c r="K9" s="7">
        <v>2800</v>
      </c>
      <c r="L9" s="21">
        <v>8</v>
      </c>
      <c r="M9" s="16"/>
      <c r="N9" s="59">
        <v>4</v>
      </c>
      <c r="O9" s="26"/>
      <c r="P9" s="26"/>
    </row>
    <row r="10" spans="1:18" ht="15" customHeight="1" x14ac:dyDescent="0.2">
      <c r="A10" s="9">
        <v>17</v>
      </c>
      <c r="B10" s="18">
        <f t="shared" si="0"/>
        <v>2082.5000000000005</v>
      </c>
      <c r="C10" s="18">
        <f t="shared" si="0"/>
        <v>2082.5000000000005</v>
      </c>
      <c r="D10" s="18">
        <f t="shared" si="0"/>
        <v>2380</v>
      </c>
      <c r="E10" s="18">
        <f t="shared" si="0"/>
        <v>2380.0000000000005</v>
      </c>
      <c r="F10" s="18">
        <f t="shared" si="0"/>
        <v>2380.0000000000005</v>
      </c>
      <c r="G10" s="18">
        <f t="shared" si="0"/>
        <v>2677.5</v>
      </c>
      <c r="H10" s="18">
        <f t="shared" si="0"/>
        <v>3123.75</v>
      </c>
      <c r="I10" s="7">
        <v>2266.666666666667</v>
      </c>
      <c r="J10" s="7">
        <v>2550</v>
      </c>
      <c r="K10" s="7">
        <v>2975</v>
      </c>
      <c r="L10" s="21"/>
      <c r="M10" s="16"/>
      <c r="N10" s="59"/>
      <c r="O10" s="26"/>
      <c r="P10" s="26"/>
    </row>
    <row r="11" spans="1:18" ht="15" customHeight="1" x14ac:dyDescent="0.2">
      <c r="A11" s="9">
        <v>18</v>
      </c>
      <c r="B11" s="18">
        <f t="shared" si="0"/>
        <v>2205.0000000000005</v>
      </c>
      <c r="C11" s="18">
        <f t="shared" si="0"/>
        <v>2205.0000000000005</v>
      </c>
      <c r="D11" s="18">
        <f t="shared" si="0"/>
        <v>2520</v>
      </c>
      <c r="E11" s="18">
        <f t="shared" si="0"/>
        <v>2520.0000000000005</v>
      </c>
      <c r="F11" s="18">
        <f t="shared" si="0"/>
        <v>2520.0000000000005</v>
      </c>
      <c r="G11" s="18">
        <f t="shared" si="0"/>
        <v>2835</v>
      </c>
      <c r="H11" s="18">
        <f t="shared" si="0"/>
        <v>3307.5</v>
      </c>
      <c r="I11" s="7">
        <v>2400</v>
      </c>
      <c r="J11" s="7">
        <v>2700</v>
      </c>
      <c r="K11" s="7">
        <v>3150</v>
      </c>
      <c r="L11" s="17">
        <f>SUM(A11)/2</f>
        <v>9</v>
      </c>
      <c r="M11" s="16">
        <v>6</v>
      </c>
      <c r="N11" s="15"/>
      <c r="O11" s="3"/>
      <c r="P11" s="26"/>
    </row>
    <row r="12" spans="1:18" ht="15" customHeight="1" x14ac:dyDescent="0.2">
      <c r="A12" s="9">
        <v>19</v>
      </c>
      <c r="B12" s="18">
        <f t="shared" ref="B12:B38" si="1">SUM(A12)*B$3</f>
        <v>2327.5000000000005</v>
      </c>
      <c r="C12" s="18">
        <f t="shared" ref="C12:H27" si="2">SUM($A12)*C$3</f>
        <v>2327.5000000000005</v>
      </c>
      <c r="D12" s="18">
        <f t="shared" si="0"/>
        <v>2660</v>
      </c>
      <c r="E12" s="18">
        <f t="shared" si="2"/>
        <v>2660.0000000000005</v>
      </c>
      <c r="F12" s="18">
        <f t="shared" si="2"/>
        <v>2660.0000000000005</v>
      </c>
      <c r="G12" s="18">
        <f t="shared" si="2"/>
        <v>2992.5</v>
      </c>
      <c r="H12" s="18">
        <f t="shared" si="2"/>
        <v>3491.25</v>
      </c>
      <c r="I12" s="7">
        <v>2533.3333333333335</v>
      </c>
      <c r="J12" s="7">
        <v>2850</v>
      </c>
      <c r="K12" s="7">
        <v>3325</v>
      </c>
      <c r="L12" s="17"/>
      <c r="M12" s="16"/>
      <c r="N12" s="15"/>
      <c r="O12" s="3"/>
    </row>
    <row r="13" spans="1:18" ht="15" customHeight="1" x14ac:dyDescent="0.2">
      <c r="A13" s="9">
        <v>20</v>
      </c>
      <c r="B13" s="18">
        <f t="shared" si="1"/>
        <v>2450.0000000000005</v>
      </c>
      <c r="C13" s="18">
        <f t="shared" si="2"/>
        <v>2450.0000000000005</v>
      </c>
      <c r="D13" s="18">
        <f t="shared" si="0"/>
        <v>2800</v>
      </c>
      <c r="E13" s="18">
        <f t="shared" si="2"/>
        <v>2800.0000000000005</v>
      </c>
      <c r="F13" s="18">
        <f t="shared" si="2"/>
        <v>2800.0000000000005</v>
      </c>
      <c r="G13" s="18">
        <f t="shared" si="2"/>
        <v>3150</v>
      </c>
      <c r="H13" s="18">
        <f t="shared" si="2"/>
        <v>3675</v>
      </c>
      <c r="I13" s="7">
        <v>2666.666666666667</v>
      </c>
      <c r="J13" s="7">
        <v>3000</v>
      </c>
      <c r="K13" s="7">
        <v>3500</v>
      </c>
      <c r="L13" s="17">
        <f>SUM(A13)/2</f>
        <v>10</v>
      </c>
      <c r="M13" s="16"/>
      <c r="N13" s="15">
        <f>SUM(A13)/4</f>
        <v>5</v>
      </c>
      <c r="O13" s="3"/>
    </row>
    <row r="14" spans="1:18" ht="15" customHeight="1" x14ac:dyDescent="0.2">
      <c r="A14" s="9">
        <v>21</v>
      </c>
      <c r="B14" s="18">
        <f t="shared" si="1"/>
        <v>2572.5000000000005</v>
      </c>
      <c r="C14" s="18">
        <f t="shared" si="2"/>
        <v>2572.5000000000005</v>
      </c>
      <c r="D14" s="18">
        <f t="shared" si="0"/>
        <v>2940</v>
      </c>
      <c r="E14" s="18">
        <f t="shared" si="2"/>
        <v>2940.0000000000005</v>
      </c>
      <c r="F14" s="18">
        <f t="shared" si="2"/>
        <v>2940.0000000000005</v>
      </c>
      <c r="G14" s="18">
        <f t="shared" si="2"/>
        <v>3307.5</v>
      </c>
      <c r="H14" s="18">
        <f t="shared" si="2"/>
        <v>3858.75</v>
      </c>
      <c r="I14" s="7">
        <v>2800</v>
      </c>
      <c r="J14" s="7">
        <v>3150</v>
      </c>
      <c r="K14" s="7">
        <v>3675</v>
      </c>
      <c r="L14" s="17"/>
      <c r="M14" s="16">
        <v>7</v>
      </c>
      <c r="N14" s="15"/>
      <c r="O14" s="3"/>
    </row>
    <row r="15" spans="1:18" ht="15" customHeight="1" x14ac:dyDescent="0.2">
      <c r="A15" s="9">
        <v>22</v>
      </c>
      <c r="B15" s="18">
        <f t="shared" si="1"/>
        <v>2695.0000000000005</v>
      </c>
      <c r="C15" s="18">
        <f t="shared" si="2"/>
        <v>2695.0000000000005</v>
      </c>
      <c r="D15" s="18">
        <f t="shared" si="0"/>
        <v>3080</v>
      </c>
      <c r="E15" s="18">
        <f t="shared" si="2"/>
        <v>3080.0000000000005</v>
      </c>
      <c r="F15" s="18">
        <f t="shared" si="2"/>
        <v>3080.0000000000005</v>
      </c>
      <c r="G15" s="18">
        <f t="shared" si="2"/>
        <v>3465</v>
      </c>
      <c r="H15" s="18">
        <f t="shared" si="2"/>
        <v>4042.5</v>
      </c>
      <c r="I15" s="7">
        <v>2933.3333333333335</v>
      </c>
      <c r="J15" s="7">
        <v>3300</v>
      </c>
      <c r="K15" s="7">
        <v>3850</v>
      </c>
      <c r="L15" s="17">
        <f>SUM(A15)/2</f>
        <v>11</v>
      </c>
      <c r="M15" s="16"/>
      <c r="N15" s="15"/>
      <c r="O15" s="3"/>
    </row>
    <row r="16" spans="1:18" ht="15" customHeight="1" x14ac:dyDescent="0.2">
      <c r="A16" s="9">
        <v>23</v>
      </c>
      <c r="B16" s="18">
        <f t="shared" si="1"/>
        <v>2817.5000000000005</v>
      </c>
      <c r="C16" s="18">
        <f t="shared" si="2"/>
        <v>2817.5000000000005</v>
      </c>
      <c r="D16" s="18">
        <f t="shared" si="0"/>
        <v>3220</v>
      </c>
      <c r="E16" s="18">
        <f t="shared" si="2"/>
        <v>3220.0000000000005</v>
      </c>
      <c r="F16" s="18">
        <f t="shared" si="2"/>
        <v>3220.0000000000005</v>
      </c>
      <c r="G16" s="18">
        <f t="shared" si="2"/>
        <v>3622.5</v>
      </c>
      <c r="H16" s="18">
        <f t="shared" si="2"/>
        <v>4226.25</v>
      </c>
      <c r="I16" s="7">
        <v>3066.666666666667</v>
      </c>
      <c r="J16" s="7">
        <v>3450</v>
      </c>
      <c r="K16" s="7">
        <v>4025</v>
      </c>
      <c r="L16" s="17"/>
      <c r="M16" s="16"/>
      <c r="N16" s="15"/>
      <c r="O16" s="3"/>
    </row>
    <row r="17" spans="1:15" ht="15" customHeight="1" x14ac:dyDescent="0.2">
      <c r="A17" s="9">
        <v>24</v>
      </c>
      <c r="B17" s="18">
        <f t="shared" si="1"/>
        <v>2940.0000000000005</v>
      </c>
      <c r="C17" s="18">
        <f t="shared" si="2"/>
        <v>2940.0000000000005</v>
      </c>
      <c r="D17" s="18">
        <f t="shared" si="0"/>
        <v>3360</v>
      </c>
      <c r="E17" s="18">
        <f t="shared" si="2"/>
        <v>3360.0000000000009</v>
      </c>
      <c r="F17" s="18">
        <f t="shared" si="2"/>
        <v>3360.0000000000009</v>
      </c>
      <c r="G17" s="18">
        <f t="shared" si="2"/>
        <v>3780</v>
      </c>
      <c r="H17" s="18">
        <f t="shared" si="2"/>
        <v>4410</v>
      </c>
      <c r="I17" s="7">
        <v>3200</v>
      </c>
      <c r="J17" s="7">
        <v>3600</v>
      </c>
      <c r="K17" s="7">
        <v>4200</v>
      </c>
      <c r="L17" s="17">
        <f>SUM(A17)/2</f>
        <v>12</v>
      </c>
      <c r="M17" s="16">
        <v>8</v>
      </c>
      <c r="N17" s="15">
        <f>SUM(A17)/4</f>
        <v>6</v>
      </c>
      <c r="O17" s="3"/>
    </row>
    <row r="18" spans="1:15" ht="15" customHeight="1" x14ac:dyDescent="0.2">
      <c r="A18" s="9">
        <v>25</v>
      </c>
      <c r="B18" s="18">
        <f t="shared" si="1"/>
        <v>3062.5000000000005</v>
      </c>
      <c r="C18" s="18">
        <f t="shared" si="2"/>
        <v>3062.5000000000005</v>
      </c>
      <c r="D18" s="18">
        <f t="shared" si="0"/>
        <v>3500</v>
      </c>
      <c r="E18" s="18">
        <f t="shared" si="2"/>
        <v>3500.0000000000009</v>
      </c>
      <c r="F18" s="18">
        <f t="shared" si="2"/>
        <v>3500.0000000000009</v>
      </c>
      <c r="G18" s="18">
        <f t="shared" si="2"/>
        <v>3937.5</v>
      </c>
      <c r="H18" s="18">
        <f t="shared" si="2"/>
        <v>4593.75</v>
      </c>
      <c r="I18" s="7">
        <v>3333.3333333333335</v>
      </c>
      <c r="J18" s="7">
        <v>3750</v>
      </c>
      <c r="K18" s="7">
        <v>4375</v>
      </c>
      <c r="L18" s="17"/>
      <c r="M18" s="16"/>
      <c r="N18" s="15"/>
      <c r="O18" s="3"/>
    </row>
    <row r="19" spans="1:15" ht="15" customHeight="1" x14ac:dyDescent="0.2">
      <c r="A19" s="9">
        <v>26</v>
      </c>
      <c r="B19" s="18">
        <f t="shared" si="1"/>
        <v>3185.0000000000005</v>
      </c>
      <c r="C19" s="18">
        <f t="shared" si="2"/>
        <v>3185.0000000000005</v>
      </c>
      <c r="D19" s="18">
        <f t="shared" si="0"/>
        <v>3640</v>
      </c>
      <c r="E19" s="18">
        <f t="shared" si="2"/>
        <v>3640.0000000000009</v>
      </c>
      <c r="F19" s="18">
        <f t="shared" si="2"/>
        <v>3640.0000000000009</v>
      </c>
      <c r="G19" s="18">
        <f t="shared" si="2"/>
        <v>4095</v>
      </c>
      <c r="H19" s="18">
        <f t="shared" si="2"/>
        <v>4777.5</v>
      </c>
      <c r="I19" s="7">
        <v>3466.666666666667</v>
      </c>
      <c r="J19" s="7">
        <v>3900</v>
      </c>
      <c r="K19" s="7">
        <v>4550</v>
      </c>
      <c r="L19" s="17">
        <f>SUM(A19)/2</f>
        <v>13</v>
      </c>
      <c r="M19" s="16"/>
      <c r="N19" s="15"/>
      <c r="O19" s="3"/>
    </row>
    <row r="20" spans="1:15" ht="15" customHeight="1" x14ac:dyDescent="0.2">
      <c r="A20" s="9">
        <v>27</v>
      </c>
      <c r="B20" s="18">
        <f t="shared" si="1"/>
        <v>3307.5000000000005</v>
      </c>
      <c r="C20" s="18">
        <f t="shared" si="2"/>
        <v>3307.5000000000005</v>
      </c>
      <c r="D20" s="18">
        <f t="shared" si="0"/>
        <v>3780</v>
      </c>
      <c r="E20" s="18">
        <f t="shared" si="2"/>
        <v>3780.0000000000009</v>
      </c>
      <c r="F20" s="18">
        <f t="shared" si="2"/>
        <v>3780.0000000000009</v>
      </c>
      <c r="G20" s="18">
        <f t="shared" si="2"/>
        <v>4252.5</v>
      </c>
      <c r="H20" s="18">
        <f t="shared" si="2"/>
        <v>4961.25</v>
      </c>
      <c r="I20" s="7">
        <v>3600.0000000000005</v>
      </c>
      <c r="J20" s="7">
        <v>4050</v>
      </c>
      <c r="K20" s="7">
        <v>4725</v>
      </c>
      <c r="L20" s="17"/>
      <c r="M20" s="16">
        <v>9</v>
      </c>
      <c r="N20" s="15"/>
      <c r="O20" s="3"/>
    </row>
    <row r="21" spans="1:15" ht="15" customHeight="1" x14ac:dyDescent="0.2">
      <c r="A21" s="9">
        <v>28</v>
      </c>
      <c r="B21" s="18">
        <f t="shared" si="1"/>
        <v>3430.0000000000005</v>
      </c>
      <c r="C21" s="18">
        <f t="shared" si="2"/>
        <v>3430.0000000000005</v>
      </c>
      <c r="D21" s="18">
        <f t="shared" si="2"/>
        <v>3920</v>
      </c>
      <c r="E21" s="18">
        <f t="shared" si="2"/>
        <v>3920.0000000000009</v>
      </c>
      <c r="F21" s="18">
        <f t="shared" si="2"/>
        <v>3920.0000000000009</v>
      </c>
      <c r="G21" s="18">
        <f t="shared" si="2"/>
        <v>4410</v>
      </c>
      <c r="H21" s="18">
        <f t="shared" si="2"/>
        <v>5145</v>
      </c>
      <c r="I21" s="7">
        <v>3733.3333333333335</v>
      </c>
      <c r="J21" s="7">
        <v>4200</v>
      </c>
      <c r="K21" s="7">
        <v>4900</v>
      </c>
      <c r="L21" s="17">
        <f>SUM(A21)/2</f>
        <v>14</v>
      </c>
      <c r="M21" s="16"/>
      <c r="N21" s="15">
        <f>SUM(A21)/4</f>
        <v>7</v>
      </c>
      <c r="O21" s="3"/>
    </row>
    <row r="22" spans="1:15" ht="15" customHeight="1" x14ac:dyDescent="0.2">
      <c r="A22" s="9">
        <v>29</v>
      </c>
      <c r="B22" s="18">
        <f t="shared" si="1"/>
        <v>3552.5000000000005</v>
      </c>
      <c r="C22" s="18">
        <f t="shared" ref="C22:H37" si="3">SUM($A22)*C$3</f>
        <v>3552.5000000000005</v>
      </c>
      <c r="D22" s="18">
        <f t="shared" si="2"/>
        <v>4060</v>
      </c>
      <c r="E22" s="18">
        <f t="shared" si="3"/>
        <v>4060.0000000000009</v>
      </c>
      <c r="F22" s="18">
        <f t="shared" si="3"/>
        <v>4060.0000000000009</v>
      </c>
      <c r="G22" s="18">
        <f t="shared" si="3"/>
        <v>4567.5</v>
      </c>
      <c r="H22" s="18">
        <f t="shared" si="3"/>
        <v>5328.75</v>
      </c>
      <c r="I22" s="7">
        <v>3866.666666666667</v>
      </c>
      <c r="J22" s="7">
        <v>4350</v>
      </c>
      <c r="K22" s="7">
        <v>5075</v>
      </c>
      <c r="L22" s="17"/>
      <c r="M22" s="16"/>
      <c r="N22" s="15"/>
      <c r="O22" s="3"/>
    </row>
    <row r="23" spans="1:15" ht="15" customHeight="1" x14ac:dyDescent="0.2">
      <c r="A23" s="9">
        <v>30</v>
      </c>
      <c r="B23" s="18">
        <f t="shared" si="1"/>
        <v>3675.0000000000005</v>
      </c>
      <c r="C23" s="18">
        <f t="shared" si="3"/>
        <v>3675.0000000000005</v>
      </c>
      <c r="D23" s="18">
        <f t="shared" si="2"/>
        <v>4200</v>
      </c>
      <c r="E23" s="18">
        <f t="shared" si="3"/>
        <v>4200.0000000000009</v>
      </c>
      <c r="F23" s="18">
        <f t="shared" si="3"/>
        <v>4200.0000000000009</v>
      </c>
      <c r="G23" s="18">
        <f t="shared" si="3"/>
        <v>4725</v>
      </c>
      <c r="H23" s="18">
        <f t="shared" si="3"/>
        <v>5512.5</v>
      </c>
      <c r="I23" s="7">
        <v>4000.0000000000005</v>
      </c>
      <c r="J23" s="7">
        <v>4500</v>
      </c>
      <c r="K23" s="7">
        <v>5250</v>
      </c>
      <c r="L23" s="17">
        <f>SUM(A23)/2</f>
        <v>15</v>
      </c>
      <c r="M23" s="16">
        <v>10</v>
      </c>
      <c r="N23" s="15"/>
      <c r="O23" s="3"/>
    </row>
    <row r="24" spans="1:15" ht="15" customHeight="1" x14ac:dyDescent="0.2">
      <c r="A24" s="9">
        <v>31</v>
      </c>
      <c r="B24" s="18">
        <f t="shared" si="1"/>
        <v>3797.5000000000005</v>
      </c>
      <c r="C24" s="18">
        <f t="shared" si="3"/>
        <v>3797.5000000000005</v>
      </c>
      <c r="D24" s="18">
        <f t="shared" si="2"/>
        <v>4340</v>
      </c>
      <c r="E24" s="18">
        <f t="shared" si="3"/>
        <v>4340.0000000000009</v>
      </c>
      <c r="F24" s="18">
        <f t="shared" si="3"/>
        <v>4340.0000000000009</v>
      </c>
      <c r="G24" s="18">
        <f t="shared" si="3"/>
        <v>4882.5</v>
      </c>
      <c r="H24" s="18">
        <f t="shared" si="3"/>
        <v>5696.25</v>
      </c>
      <c r="I24" s="7">
        <v>4133.3333333333339</v>
      </c>
      <c r="J24" s="7">
        <v>4650</v>
      </c>
      <c r="K24" s="7">
        <v>5425</v>
      </c>
      <c r="L24" s="17"/>
      <c r="M24" s="16"/>
      <c r="N24" s="15"/>
      <c r="O24" s="3"/>
    </row>
    <row r="25" spans="1:15" ht="15" customHeight="1" x14ac:dyDescent="0.2">
      <c r="A25" s="9">
        <v>32</v>
      </c>
      <c r="B25" s="18">
        <f t="shared" si="1"/>
        <v>3920.0000000000005</v>
      </c>
      <c r="C25" s="18">
        <f t="shared" si="3"/>
        <v>3920.0000000000005</v>
      </c>
      <c r="D25" s="18">
        <f t="shared" si="2"/>
        <v>4480</v>
      </c>
      <c r="E25" s="18">
        <f t="shared" si="3"/>
        <v>4480.0000000000009</v>
      </c>
      <c r="F25" s="18">
        <f t="shared" si="3"/>
        <v>4480.0000000000009</v>
      </c>
      <c r="G25" s="18">
        <f t="shared" si="3"/>
        <v>5040</v>
      </c>
      <c r="H25" s="18">
        <f t="shared" si="3"/>
        <v>5880</v>
      </c>
      <c r="I25" s="7">
        <v>4266.666666666667</v>
      </c>
      <c r="J25" s="7">
        <v>4800</v>
      </c>
      <c r="K25" s="7">
        <v>5600</v>
      </c>
      <c r="L25" s="17">
        <f>SUM(A25)/2</f>
        <v>16</v>
      </c>
      <c r="M25" s="16"/>
      <c r="N25" s="15">
        <f>SUM(A25)/4</f>
        <v>8</v>
      </c>
      <c r="O25" s="3"/>
    </row>
    <row r="26" spans="1:15" ht="15" customHeight="1" x14ac:dyDescent="0.2">
      <c r="A26" s="9">
        <v>33</v>
      </c>
      <c r="B26" s="18">
        <f t="shared" si="1"/>
        <v>4042.5000000000005</v>
      </c>
      <c r="C26" s="18">
        <f t="shared" si="3"/>
        <v>4042.5000000000005</v>
      </c>
      <c r="D26" s="18">
        <f t="shared" si="2"/>
        <v>4620</v>
      </c>
      <c r="E26" s="18">
        <f t="shared" si="3"/>
        <v>4620.0000000000009</v>
      </c>
      <c r="F26" s="18">
        <f t="shared" si="3"/>
        <v>4620.0000000000009</v>
      </c>
      <c r="G26" s="18">
        <f t="shared" si="3"/>
        <v>5197.5</v>
      </c>
      <c r="H26" s="18">
        <f t="shared" si="3"/>
        <v>6063.75</v>
      </c>
      <c r="I26" s="7">
        <v>4400</v>
      </c>
      <c r="J26" s="7">
        <v>4950</v>
      </c>
      <c r="K26" s="7">
        <v>5775</v>
      </c>
      <c r="L26" s="17"/>
      <c r="M26" s="16">
        <v>11</v>
      </c>
      <c r="N26" s="15"/>
      <c r="O26" s="3"/>
    </row>
    <row r="27" spans="1:15" ht="15" customHeight="1" x14ac:dyDescent="0.2">
      <c r="A27" s="9">
        <v>34</v>
      </c>
      <c r="B27" s="18">
        <f t="shared" si="1"/>
        <v>4165.0000000000009</v>
      </c>
      <c r="C27" s="18">
        <f t="shared" si="3"/>
        <v>4165.0000000000009</v>
      </c>
      <c r="D27" s="18">
        <f t="shared" si="2"/>
        <v>4760</v>
      </c>
      <c r="E27" s="18">
        <f t="shared" si="3"/>
        <v>4760.0000000000009</v>
      </c>
      <c r="F27" s="18">
        <f t="shared" si="3"/>
        <v>4760.0000000000009</v>
      </c>
      <c r="G27" s="18">
        <f t="shared" si="3"/>
        <v>5355</v>
      </c>
      <c r="H27" s="18">
        <f t="shared" si="3"/>
        <v>6247.5</v>
      </c>
      <c r="I27" s="7">
        <v>4533.3333333333339</v>
      </c>
      <c r="J27" s="7">
        <v>5100</v>
      </c>
      <c r="K27" s="7">
        <v>5950</v>
      </c>
      <c r="L27" s="17">
        <f>SUM(A27)/2</f>
        <v>17</v>
      </c>
      <c r="M27" s="16"/>
      <c r="N27" s="15"/>
      <c r="O27" s="3"/>
    </row>
    <row r="28" spans="1:15" ht="15" customHeight="1" x14ac:dyDescent="0.2">
      <c r="A28" s="9">
        <v>35</v>
      </c>
      <c r="B28" s="18">
        <f t="shared" si="1"/>
        <v>4287.5000000000009</v>
      </c>
      <c r="C28" s="18">
        <f t="shared" si="3"/>
        <v>4287.5000000000009</v>
      </c>
      <c r="D28" s="18">
        <f t="shared" si="3"/>
        <v>4900</v>
      </c>
      <c r="E28" s="18">
        <f t="shared" si="3"/>
        <v>4900.0000000000009</v>
      </c>
      <c r="F28" s="18">
        <f t="shared" si="3"/>
        <v>4900.0000000000009</v>
      </c>
      <c r="G28" s="18">
        <f t="shared" si="3"/>
        <v>5512.5</v>
      </c>
      <c r="H28" s="18">
        <f t="shared" si="3"/>
        <v>6431.25</v>
      </c>
      <c r="I28" s="7">
        <v>4666.666666666667</v>
      </c>
      <c r="J28" s="7">
        <v>5250</v>
      </c>
      <c r="K28" s="7">
        <v>6125</v>
      </c>
      <c r="L28" s="17"/>
      <c r="M28" s="16"/>
      <c r="N28" s="15"/>
      <c r="O28" s="3"/>
    </row>
    <row r="29" spans="1:15" ht="15" customHeight="1" x14ac:dyDescent="0.2">
      <c r="A29" s="9">
        <v>36</v>
      </c>
      <c r="B29" s="18">
        <f t="shared" si="1"/>
        <v>4410.0000000000009</v>
      </c>
      <c r="C29" s="18">
        <f t="shared" si="3"/>
        <v>4410.0000000000009</v>
      </c>
      <c r="D29" s="18">
        <f t="shared" si="3"/>
        <v>5040</v>
      </c>
      <c r="E29" s="18">
        <f t="shared" si="3"/>
        <v>5040.0000000000009</v>
      </c>
      <c r="F29" s="18">
        <f t="shared" si="3"/>
        <v>5040.0000000000009</v>
      </c>
      <c r="G29" s="18">
        <f t="shared" si="3"/>
        <v>5670</v>
      </c>
      <c r="H29" s="18">
        <f t="shared" si="3"/>
        <v>6615</v>
      </c>
      <c r="I29" s="7">
        <v>4800</v>
      </c>
      <c r="J29" s="7">
        <v>5400</v>
      </c>
      <c r="K29" s="7">
        <v>6300</v>
      </c>
      <c r="L29" s="17">
        <f>SUM(A29)/2</f>
        <v>18</v>
      </c>
      <c r="M29" s="16">
        <v>12</v>
      </c>
      <c r="N29" s="15">
        <f>SUM(A29)/4</f>
        <v>9</v>
      </c>
      <c r="O29" s="3"/>
    </row>
    <row r="30" spans="1:15" ht="15" customHeight="1" x14ac:dyDescent="0.2">
      <c r="A30" s="9">
        <v>37</v>
      </c>
      <c r="B30" s="18">
        <f t="shared" si="1"/>
        <v>4532.5000000000009</v>
      </c>
      <c r="C30" s="18">
        <f t="shared" si="3"/>
        <v>4532.5000000000009</v>
      </c>
      <c r="D30" s="18">
        <f t="shared" si="3"/>
        <v>5180</v>
      </c>
      <c r="E30" s="18">
        <f t="shared" si="3"/>
        <v>5180.0000000000009</v>
      </c>
      <c r="F30" s="18">
        <f t="shared" si="3"/>
        <v>5180.0000000000009</v>
      </c>
      <c r="G30" s="18">
        <f t="shared" si="3"/>
        <v>5827.5</v>
      </c>
      <c r="H30" s="18">
        <f t="shared" si="3"/>
        <v>6798.75</v>
      </c>
      <c r="I30" s="7">
        <v>4933.3333333333339</v>
      </c>
      <c r="J30" s="7">
        <v>5550</v>
      </c>
      <c r="K30" s="7">
        <v>6475</v>
      </c>
      <c r="L30" s="17"/>
      <c r="M30" s="16"/>
      <c r="N30" s="15"/>
      <c r="O30" s="3"/>
    </row>
    <row r="31" spans="1:15" ht="15" customHeight="1" x14ac:dyDescent="0.2">
      <c r="A31" s="9">
        <v>38</v>
      </c>
      <c r="B31" s="18">
        <f t="shared" si="1"/>
        <v>4655.0000000000009</v>
      </c>
      <c r="C31" s="18">
        <f t="shared" si="3"/>
        <v>4655.0000000000009</v>
      </c>
      <c r="D31" s="18">
        <f t="shared" si="3"/>
        <v>5320</v>
      </c>
      <c r="E31" s="18">
        <f t="shared" si="3"/>
        <v>5320.0000000000009</v>
      </c>
      <c r="F31" s="18">
        <f t="shared" si="3"/>
        <v>5320.0000000000009</v>
      </c>
      <c r="G31" s="18">
        <f t="shared" si="3"/>
        <v>5985</v>
      </c>
      <c r="H31" s="18">
        <f t="shared" si="3"/>
        <v>6982.5</v>
      </c>
      <c r="I31" s="7">
        <v>5066.666666666667</v>
      </c>
      <c r="J31" s="7">
        <v>5700</v>
      </c>
      <c r="K31" s="7">
        <v>6650</v>
      </c>
      <c r="L31" s="17">
        <f>SUM(A31)/2</f>
        <v>19</v>
      </c>
      <c r="M31" s="16"/>
      <c r="N31" s="15"/>
      <c r="O31" s="3"/>
    </row>
    <row r="32" spans="1:15" ht="15" customHeight="1" x14ac:dyDescent="0.2">
      <c r="A32" s="9">
        <v>39</v>
      </c>
      <c r="B32" s="18">
        <f t="shared" si="1"/>
        <v>4777.5000000000009</v>
      </c>
      <c r="C32" s="18">
        <f t="shared" ref="C32:H38" si="4">SUM($A32)*C$3</f>
        <v>4777.5000000000009</v>
      </c>
      <c r="D32" s="18">
        <f t="shared" si="3"/>
        <v>5460</v>
      </c>
      <c r="E32" s="18">
        <f t="shared" si="4"/>
        <v>5460.0000000000009</v>
      </c>
      <c r="F32" s="18">
        <f t="shared" si="4"/>
        <v>5460.0000000000009</v>
      </c>
      <c r="G32" s="18">
        <f t="shared" si="4"/>
        <v>6142.5</v>
      </c>
      <c r="H32" s="18">
        <f t="shared" si="4"/>
        <v>7166.25</v>
      </c>
      <c r="I32" s="7">
        <v>5200</v>
      </c>
      <c r="J32" s="7">
        <v>5850</v>
      </c>
      <c r="K32" s="7">
        <v>6825</v>
      </c>
      <c r="L32" s="17"/>
      <c r="M32" s="16">
        <v>13</v>
      </c>
      <c r="N32" s="15"/>
      <c r="O32" s="3"/>
    </row>
    <row r="33" spans="1:15" ht="15" customHeight="1" x14ac:dyDescent="0.2">
      <c r="A33" s="9">
        <v>40</v>
      </c>
      <c r="B33" s="18">
        <f t="shared" si="1"/>
        <v>4900.0000000000009</v>
      </c>
      <c r="C33" s="18">
        <f t="shared" si="4"/>
        <v>4900.0000000000009</v>
      </c>
      <c r="D33" s="18">
        <f t="shared" si="3"/>
        <v>5600</v>
      </c>
      <c r="E33" s="18">
        <f t="shared" si="4"/>
        <v>5600.0000000000009</v>
      </c>
      <c r="F33" s="18">
        <f t="shared" si="4"/>
        <v>5600.0000000000009</v>
      </c>
      <c r="G33" s="18">
        <f t="shared" si="4"/>
        <v>6300</v>
      </c>
      <c r="H33" s="18">
        <f t="shared" si="4"/>
        <v>7350</v>
      </c>
      <c r="I33" s="7">
        <v>5333.3333333333339</v>
      </c>
      <c r="J33" s="7">
        <v>6000</v>
      </c>
      <c r="K33" s="7">
        <v>7000</v>
      </c>
      <c r="L33" s="17">
        <f>SUM(A33)/2</f>
        <v>20</v>
      </c>
      <c r="M33" s="16"/>
      <c r="N33" s="15">
        <f>SUM(A33)/4</f>
        <v>10</v>
      </c>
      <c r="O33" s="3"/>
    </row>
    <row r="34" spans="1:15" ht="15" customHeight="1" x14ac:dyDescent="0.2">
      <c r="A34" s="9">
        <v>41</v>
      </c>
      <c r="B34" s="18">
        <f t="shared" si="1"/>
        <v>5022.5000000000009</v>
      </c>
      <c r="C34" s="18">
        <f t="shared" si="4"/>
        <v>5022.5000000000009</v>
      </c>
      <c r="D34" s="18">
        <f t="shared" si="3"/>
        <v>5740</v>
      </c>
      <c r="E34" s="18">
        <f t="shared" si="4"/>
        <v>5740.0000000000009</v>
      </c>
      <c r="F34" s="18">
        <f t="shared" si="4"/>
        <v>5740.0000000000009</v>
      </c>
      <c r="G34" s="18">
        <f t="shared" si="4"/>
        <v>6457.5</v>
      </c>
      <c r="H34" s="18">
        <f t="shared" si="4"/>
        <v>7533.75</v>
      </c>
      <c r="I34" s="7">
        <v>5466.666666666667</v>
      </c>
      <c r="J34" s="7">
        <v>6150</v>
      </c>
      <c r="K34" s="7">
        <v>7175</v>
      </c>
      <c r="L34" s="17"/>
      <c r="M34" s="16"/>
      <c r="N34" s="15"/>
      <c r="O34" s="3"/>
    </row>
    <row r="35" spans="1:15" ht="15" customHeight="1" x14ac:dyDescent="0.2">
      <c r="A35" s="9">
        <v>42</v>
      </c>
      <c r="B35" s="18">
        <f t="shared" si="1"/>
        <v>5145.0000000000009</v>
      </c>
      <c r="C35" s="18">
        <f t="shared" si="4"/>
        <v>5145.0000000000009</v>
      </c>
      <c r="D35" s="18">
        <f t="shared" si="3"/>
        <v>5880</v>
      </c>
      <c r="E35" s="18">
        <f t="shared" si="4"/>
        <v>5880.0000000000009</v>
      </c>
      <c r="F35" s="18">
        <f t="shared" si="4"/>
        <v>5880.0000000000009</v>
      </c>
      <c r="G35" s="18">
        <f t="shared" si="4"/>
        <v>6615</v>
      </c>
      <c r="H35" s="18">
        <f t="shared" si="4"/>
        <v>7717.5</v>
      </c>
      <c r="I35" s="7">
        <v>5600</v>
      </c>
      <c r="J35" s="7">
        <v>6300</v>
      </c>
      <c r="K35" s="7">
        <v>7350</v>
      </c>
      <c r="L35" s="17">
        <f>SUM(A35)/2</f>
        <v>21</v>
      </c>
      <c r="M35" s="16">
        <v>14</v>
      </c>
      <c r="N35" s="15"/>
      <c r="O35" s="3"/>
    </row>
    <row r="36" spans="1:15" ht="15" customHeight="1" x14ac:dyDescent="0.2">
      <c r="A36" s="9">
        <v>43</v>
      </c>
      <c r="B36" s="18">
        <f t="shared" si="1"/>
        <v>5267.5000000000009</v>
      </c>
      <c r="C36" s="18">
        <f t="shared" si="4"/>
        <v>5267.5000000000009</v>
      </c>
      <c r="D36" s="18">
        <f t="shared" si="3"/>
        <v>6020</v>
      </c>
      <c r="E36" s="18">
        <f t="shared" si="4"/>
        <v>6020.0000000000009</v>
      </c>
      <c r="F36" s="18">
        <f t="shared" si="4"/>
        <v>6020.0000000000009</v>
      </c>
      <c r="G36" s="18">
        <f t="shared" si="4"/>
        <v>6772.5</v>
      </c>
      <c r="H36" s="18">
        <f t="shared" si="4"/>
        <v>7901.25</v>
      </c>
      <c r="I36" s="7">
        <v>5733.3333333333339</v>
      </c>
      <c r="J36" s="7">
        <v>6450</v>
      </c>
      <c r="K36" s="7">
        <v>7525</v>
      </c>
      <c r="L36" s="17"/>
      <c r="M36" s="16"/>
      <c r="N36" s="15"/>
      <c r="O36" s="3"/>
    </row>
    <row r="37" spans="1:15" ht="15" customHeight="1" x14ac:dyDescent="0.2">
      <c r="A37" s="9">
        <v>44</v>
      </c>
      <c r="B37" s="18">
        <f t="shared" si="1"/>
        <v>5390.0000000000009</v>
      </c>
      <c r="C37" s="18">
        <f t="shared" si="4"/>
        <v>5390.0000000000009</v>
      </c>
      <c r="D37" s="18">
        <f t="shared" si="3"/>
        <v>6160</v>
      </c>
      <c r="E37" s="18">
        <f t="shared" si="4"/>
        <v>6160.0000000000009</v>
      </c>
      <c r="F37" s="18">
        <f t="shared" si="4"/>
        <v>6160.0000000000009</v>
      </c>
      <c r="G37" s="18">
        <f t="shared" si="4"/>
        <v>6930</v>
      </c>
      <c r="H37" s="18">
        <f t="shared" si="4"/>
        <v>8085</v>
      </c>
      <c r="I37" s="7">
        <v>5866.666666666667</v>
      </c>
      <c r="J37" s="7">
        <v>6600</v>
      </c>
      <c r="K37" s="7">
        <v>7700</v>
      </c>
      <c r="L37" s="17">
        <f>SUM(A37)/2</f>
        <v>22</v>
      </c>
      <c r="M37" s="16"/>
      <c r="N37" s="15">
        <f>SUM(A37)/4</f>
        <v>11</v>
      </c>
      <c r="O37" s="3"/>
    </row>
    <row r="38" spans="1:15" ht="15.75" customHeight="1" x14ac:dyDescent="0.2">
      <c r="A38" s="9">
        <v>45</v>
      </c>
      <c r="B38" s="18">
        <f t="shared" si="1"/>
        <v>5512.5000000000009</v>
      </c>
      <c r="C38" s="18">
        <f t="shared" si="4"/>
        <v>5512.5000000000009</v>
      </c>
      <c r="D38" s="18">
        <f t="shared" si="4"/>
        <v>6300</v>
      </c>
      <c r="E38" s="18">
        <f t="shared" si="4"/>
        <v>6300.0000000000009</v>
      </c>
      <c r="F38" s="18">
        <f t="shared" si="4"/>
        <v>6300.0000000000009</v>
      </c>
      <c r="G38" s="18">
        <f t="shared" si="4"/>
        <v>7087.5</v>
      </c>
      <c r="H38" s="18">
        <f t="shared" si="4"/>
        <v>8268.75</v>
      </c>
      <c r="I38" s="7">
        <v>6000</v>
      </c>
      <c r="J38" s="7">
        <v>6750</v>
      </c>
      <c r="K38" s="7">
        <v>7875</v>
      </c>
      <c r="L38" s="17"/>
      <c r="M38" s="16">
        <v>15</v>
      </c>
      <c r="N38" s="15"/>
      <c r="O38" s="3"/>
    </row>
    <row r="39" spans="1:15" ht="32.25" customHeight="1" x14ac:dyDescent="0.2">
      <c r="A39" s="81" t="s">
        <v>254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3"/>
      <c r="O39" s="3"/>
    </row>
    <row r="40" spans="1:15" ht="30.75" customHeight="1" x14ac:dyDescent="0.2">
      <c r="A40" s="81" t="s">
        <v>253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3"/>
      <c r="O40" s="3"/>
    </row>
    <row r="41" spans="1:15" ht="12.75" customHeight="1" x14ac:dyDescent="0.2">
      <c r="I41" s="2"/>
      <c r="J41" s="2"/>
      <c r="K41" s="2"/>
    </row>
    <row r="42" spans="1:15" ht="12.75" customHeight="1" x14ac:dyDescent="0.2">
      <c r="I42" s="2"/>
      <c r="J42" s="2"/>
      <c r="K42" s="2"/>
    </row>
    <row r="43" spans="1:15" ht="12.75" customHeight="1" x14ac:dyDescent="0.2">
      <c r="I43" s="2"/>
      <c r="J43" s="2"/>
      <c r="K43" s="2"/>
    </row>
    <row r="44" spans="1:15" ht="12.75" customHeight="1" x14ac:dyDescent="0.2">
      <c r="I44" s="2"/>
      <c r="J44" s="2"/>
      <c r="K44" s="2"/>
    </row>
    <row r="45" spans="1:15" ht="12.75" customHeight="1" x14ac:dyDescent="0.2">
      <c r="I45" s="2"/>
      <c r="J45" s="2"/>
      <c r="K45" s="2"/>
    </row>
    <row r="46" spans="1:15" ht="12.75" customHeight="1" x14ac:dyDescent="0.2">
      <c r="I46" s="2"/>
      <c r="J46" s="2"/>
      <c r="K46" s="2"/>
    </row>
    <row r="47" spans="1:15" ht="12.75" customHeight="1" x14ac:dyDescent="0.2">
      <c r="I47" s="2"/>
      <c r="J47" s="2"/>
      <c r="K47" s="2"/>
    </row>
    <row r="48" spans="1:15" ht="12.75" customHeight="1" x14ac:dyDescent="0.2">
      <c r="I48" s="2"/>
      <c r="J48" s="2"/>
      <c r="K48" s="2"/>
    </row>
    <row r="49" s="2" customFormat="1" ht="12.75" customHeight="1" x14ac:dyDescent="0.2"/>
    <row r="50" s="2" customFormat="1" ht="12.75" customHeight="1" x14ac:dyDescent="0.2"/>
    <row r="51" s="2" customFormat="1" ht="12.75" customHeight="1" x14ac:dyDescent="0.2"/>
    <row r="52" s="2" customFormat="1" ht="12.75" customHeight="1" x14ac:dyDescent="0.2"/>
    <row r="53" s="2" customFormat="1" ht="12.75" customHeight="1" x14ac:dyDescent="0.2"/>
    <row r="54" s="2" customFormat="1" ht="12.75" customHeight="1" x14ac:dyDescent="0.2"/>
    <row r="55" s="2" customFormat="1" ht="12.75" customHeight="1" x14ac:dyDescent="0.2"/>
    <row r="56" s="2" customFormat="1" ht="12.75" customHeight="1" x14ac:dyDescent="0.2"/>
    <row r="57" s="2" customFormat="1" ht="12.75" customHeight="1" x14ac:dyDescent="0.2"/>
    <row r="58" s="2" customFormat="1" ht="12.75" customHeight="1" x14ac:dyDescent="0.2"/>
    <row r="59" s="2" customFormat="1" ht="12.75" customHeight="1" x14ac:dyDescent="0.2"/>
    <row r="60" s="2" customFormat="1" ht="12.75" customHeight="1" x14ac:dyDescent="0.2"/>
    <row r="61" s="2" customFormat="1" ht="12.75" customHeight="1" x14ac:dyDescent="0.2"/>
    <row r="62" s="2" customFormat="1" ht="12.75" customHeight="1" x14ac:dyDescent="0.2"/>
    <row r="63" s="2" customFormat="1" ht="12.75" customHeight="1" x14ac:dyDescent="0.2"/>
    <row r="64" s="2" customFormat="1" ht="12.75" customHeight="1" x14ac:dyDescent="0.2"/>
    <row r="65" s="2" customFormat="1" ht="12.75" customHeight="1" x14ac:dyDescent="0.2"/>
    <row r="66" s="2" customFormat="1" ht="12.75" customHeight="1" x14ac:dyDescent="0.2"/>
    <row r="67" s="2" customFormat="1" ht="12.75" customHeight="1" x14ac:dyDescent="0.2"/>
    <row r="68" s="2" customFormat="1" ht="12.75" customHeight="1" x14ac:dyDescent="0.2"/>
    <row r="69" s="2" customFormat="1" ht="12.75" customHeight="1" x14ac:dyDescent="0.2"/>
    <row r="70" s="2" customFormat="1" ht="12.75" customHeight="1" x14ac:dyDescent="0.2"/>
    <row r="71" s="2" customFormat="1" ht="12.75" customHeight="1" x14ac:dyDescent="0.2"/>
    <row r="72" s="2" customFormat="1" ht="12.75" customHeight="1" x14ac:dyDescent="0.2"/>
    <row r="73" s="2" customFormat="1" ht="12.75" customHeight="1" x14ac:dyDescent="0.2"/>
    <row r="74" s="2" customFormat="1" ht="12.75" customHeight="1" x14ac:dyDescent="0.2"/>
    <row r="75" s="2" customFormat="1" ht="12.75" customHeight="1" x14ac:dyDescent="0.2"/>
    <row r="76" s="2" customFormat="1" ht="12.75" customHeight="1" x14ac:dyDescent="0.2"/>
    <row r="77" s="2" customFormat="1" ht="12.75" customHeight="1" x14ac:dyDescent="0.2"/>
    <row r="78" s="2" customFormat="1" ht="12.75" customHeight="1" x14ac:dyDescent="0.2"/>
    <row r="79" s="2" customFormat="1" ht="12.75" customHeight="1" x14ac:dyDescent="0.2"/>
    <row r="80" s="2" customFormat="1" ht="12.75" customHeight="1" x14ac:dyDescent="0.2"/>
    <row r="81" s="2" customFormat="1" ht="12.75" customHeight="1" x14ac:dyDescent="0.2"/>
    <row r="82" s="2" customFormat="1" ht="12.75" customHeight="1" x14ac:dyDescent="0.2"/>
    <row r="83" s="2" customFormat="1" ht="12.75" customHeight="1" x14ac:dyDescent="0.2"/>
    <row r="84" s="2" customFormat="1" ht="12.75" customHeight="1" x14ac:dyDescent="0.2"/>
    <row r="85" s="2" customFormat="1" ht="12.75" customHeight="1" x14ac:dyDescent="0.2"/>
    <row r="86" s="2" customFormat="1" ht="12.75" customHeight="1" x14ac:dyDescent="0.2"/>
    <row r="87" s="2" customFormat="1" ht="12.75" customHeight="1" x14ac:dyDescent="0.2"/>
    <row r="88" s="2" customFormat="1" ht="12.75" customHeight="1" x14ac:dyDescent="0.2"/>
    <row r="89" s="2" customFormat="1" ht="12.75" customHeight="1" x14ac:dyDescent="0.2"/>
    <row r="90" s="2" customFormat="1" ht="12.75" customHeight="1" x14ac:dyDescent="0.2"/>
    <row r="91" s="2" customFormat="1" ht="12.75" customHeight="1" x14ac:dyDescent="0.2"/>
    <row r="92" s="2" customFormat="1" ht="12.75" customHeight="1" x14ac:dyDescent="0.2"/>
    <row r="93" s="2" customFormat="1" ht="12.75" customHeight="1" x14ac:dyDescent="0.2"/>
    <row r="94" s="2" customFormat="1" ht="12.75" customHeight="1" x14ac:dyDescent="0.2"/>
    <row r="95" s="2" customFormat="1" ht="12.75" customHeight="1" x14ac:dyDescent="0.2"/>
    <row r="96" s="2" customFormat="1" ht="12.75" customHeight="1" x14ac:dyDescent="0.2"/>
    <row r="97" s="2" customFormat="1" ht="12.75" customHeight="1" x14ac:dyDescent="0.2"/>
    <row r="98" s="2" customFormat="1" ht="12.75" customHeight="1" x14ac:dyDescent="0.2"/>
    <row r="99" s="2" customFormat="1" ht="12.75" customHeight="1" x14ac:dyDescent="0.2"/>
    <row r="100" s="2" customFormat="1" ht="12.75" customHeight="1" x14ac:dyDescent="0.2"/>
    <row r="101" s="2" customFormat="1" ht="12.75" customHeight="1" x14ac:dyDescent="0.2"/>
  </sheetData>
  <mergeCells count="6">
    <mergeCell ref="A40:N40"/>
    <mergeCell ref="A1:H1"/>
    <mergeCell ref="L1:N1"/>
    <mergeCell ref="B2:H2"/>
    <mergeCell ref="L2:P2"/>
    <mergeCell ref="A39:N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P287"/>
  <sheetViews>
    <sheetView zoomScaleNormal="100" workbookViewId="0">
      <pane ySplit="4" topLeftCell="A5" activePane="bottomLeft" state="frozen"/>
      <selection pane="bottomLeft" activeCell="I13" sqref="I13"/>
    </sheetView>
  </sheetViews>
  <sheetFormatPr defaultColWidth="14.7109375" defaultRowHeight="12.75" x14ac:dyDescent="0.2"/>
  <cols>
    <col min="1" max="1" width="16.85546875" style="2" customWidth="1"/>
    <col min="2" max="2" width="14.7109375" style="2"/>
    <col min="3" max="4" width="16.85546875" style="2" customWidth="1"/>
    <col min="5" max="5" width="15.7109375" style="2" customWidth="1"/>
    <col min="6" max="8" width="14.7109375" style="2"/>
    <col min="9" max="9" width="17.7109375" style="25" customWidth="1"/>
    <col min="10" max="10" width="17.5703125" style="25" customWidth="1"/>
    <col min="11" max="11" width="14.7109375" style="25"/>
    <col min="12" max="12" width="6.42578125" style="2" customWidth="1"/>
    <col min="13" max="14" width="4.140625" style="2" customWidth="1"/>
    <col min="15" max="16384" width="14.7109375" style="2"/>
  </cols>
  <sheetData>
    <row r="1" spans="1:16" ht="56.25" customHeight="1" x14ac:dyDescent="0.3">
      <c r="A1" s="84" t="s">
        <v>688</v>
      </c>
      <c r="B1" s="76"/>
      <c r="C1" s="76"/>
      <c r="D1" s="76"/>
      <c r="E1" s="76"/>
      <c r="F1" s="76"/>
      <c r="G1" s="76"/>
      <c r="H1" s="76"/>
      <c r="I1" s="44"/>
      <c r="J1" s="44"/>
      <c r="K1" s="44"/>
      <c r="L1" s="85"/>
      <c r="M1" s="86"/>
      <c r="N1" s="24">
        <v>0.5</v>
      </c>
      <c r="P1" s="42" t="s">
        <v>682</v>
      </c>
    </row>
    <row r="2" spans="1:16" ht="15.75" x14ac:dyDescent="0.25">
      <c r="A2" s="13" t="s">
        <v>266</v>
      </c>
      <c r="B2" s="79" t="s">
        <v>270</v>
      </c>
      <c r="C2" s="76"/>
      <c r="D2" s="76"/>
      <c r="E2" s="76"/>
      <c r="F2" s="76"/>
      <c r="G2" s="76"/>
      <c r="H2" s="76"/>
      <c r="I2" s="44"/>
      <c r="J2" s="44"/>
      <c r="K2" s="44"/>
      <c r="L2" s="86"/>
      <c r="M2" s="86"/>
      <c r="P2" s="2">
        <v>1.05</v>
      </c>
    </row>
    <row r="3" spans="1:16" ht="15.75" x14ac:dyDescent="0.25">
      <c r="A3" s="12" t="s">
        <v>263</v>
      </c>
      <c r="B3" s="56">
        <v>42</v>
      </c>
      <c r="C3" s="56">
        <v>42</v>
      </c>
      <c r="D3" s="56">
        <v>47.25</v>
      </c>
      <c r="E3" s="56">
        <v>55.13</v>
      </c>
      <c r="F3" s="56">
        <f>(80*N1)*P2</f>
        <v>42</v>
      </c>
      <c r="G3" s="56">
        <f>(90*N1)*P2</f>
        <v>47.25</v>
      </c>
      <c r="H3" s="56">
        <f>(105*N1)*P2</f>
        <v>55.125</v>
      </c>
      <c r="I3" s="56">
        <v>42</v>
      </c>
      <c r="J3" s="56">
        <v>47.25</v>
      </c>
      <c r="K3" s="56">
        <v>55.13</v>
      </c>
      <c r="L3" s="86"/>
      <c r="M3" s="86"/>
    </row>
    <row r="4" spans="1:16" ht="31.5" x14ac:dyDescent="0.2">
      <c r="A4" s="11" t="s">
        <v>261</v>
      </c>
      <c r="B4" s="50" t="s">
        <v>260</v>
      </c>
      <c r="C4" s="51" t="s">
        <v>690</v>
      </c>
      <c r="D4" s="51" t="s">
        <v>691</v>
      </c>
      <c r="E4" s="52" t="s">
        <v>674</v>
      </c>
      <c r="F4" s="52" t="s">
        <v>272</v>
      </c>
      <c r="G4" s="52" t="s">
        <v>259</v>
      </c>
      <c r="H4" s="52" t="s">
        <v>258</v>
      </c>
      <c r="I4" s="52" t="s">
        <v>273</v>
      </c>
      <c r="J4" s="52" t="s">
        <v>274</v>
      </c>
      <c r="K4" s="52" t="s">
        <v>275</v>
      </c>
      <c r="L4" s="86"/>
      <c r="M4" s="86"/>
    </row>
    <row r="5" spans="1:16" ht="15" x14ac:dyDescent="0.2">
      <c r="A5" s="9">
        <f t="shared" ref="A5:A22" si="0">A6-1</f>
        <v>18</v>
      </c>
      <c r="B5" s="18">
        <f t="shared" ref="B5:H20" si="1">SUM($A5)*B$3</f>
        <v>756</v>
      </c>
      <c r="C5" s="18">
        <f t="shared" si="1"/>
        <v>756</v>
      </c>
      <c r="D5" s="18">
        <f>SUM($A5)*D$3</f>
        <v>850.5</v>
      </c>
      <c r="E5" s="18">
        <f t="shared" si="1"/>
        <v>992.34</v>
      </c>
      <c r="F5" s="18">
        <f t="shared" si="1"/>
        <v>756</v>
      </c>
      <c r="G5" s="18">
        <f t="shared" si="1"/>
        <v>850.5</v>
      </c>
      <c r="H5" s="18">
        <f t="shared" si="1"/>
        <v>992.25</v>
      </c>
      <c r="I5" s="7">
        <v>720</v>
      </c>
      <c r="J5" s="7">
        <v>810</v>
      </c>
      <c r="K5" s="7">
        <v>945</v>
      </c>
      <c r="L5" s="86"/>
      <c r="M5" s="86"/>
    </row>
    <row r="6" spans="1:16" ht="15" x14ac:dyDescent="0.2">
      <c r="A6" s="9">
        <f t="shared" si="0"/>
        <v>19</v>
      </c>
      <c r="B6" s="18">
        <f t="shared" si="1"/>
        <v>798</v>
      </c>
      <c r="C6" s="18">
        <f t="shared" si="1"/>
        <v>798</v>
      </c>
      <c r="D6" s="18">
        <f t="shared" si="1"/>
        <v>897.75</v>
      </c>
      <c r="E6" s="18">
        <f t="shared" si="1"/>
        <v>1047.47</v>
      </c>
      <c r="F6" s="18">
        <f t="shared" si="1"/>
        <v>798</v>
      </c>
      <c r="G6" s="18">
        <f t="shared" si="1"/>
        <v>897.75</v>
      </c>
      <c r="H6" s="18">
        <f t="shared" si="1"/>
        <v>1047.375</v>
      </c>
      <c r="I6" s="7">
        <v>760</v>
      </c>
      <c r="J6" s="7">
        <v>855</v>
      </c>
      <c r="K6" s="7">
        <v>997.5</v>
      </c>
      <c r="L6" s="86"/>
      <c r="M6" s="86"/>
    </row>
    <row r="7" spans="1:16" ht="15" x14ac:dyDescent="0.2">
      <c r="A7" s="9">
        <f t="shared" si="0"/>
        <v>20</v>
      </c>
      <c r="B7" s="18">
        <f t="shared" si="1"/>
        <v>840</v>
      </c>
      <c r="C7" s="18">
        <f t="shared" si="1"/>
        <v>840</v>
      </c>
      <c r="D7" s="18">
        <f t="shared" si="1"/>
        <v>945</v>
      </c>
      <c r="E7" s="18">
        <f t="shared" si="1"/>
        <v>1102.6000000000001</v>
      </c>
      <c r="F7" s="18">
        <f t="shared" si="1"/>
        <v>840</v>
      </c>
      <c r="G7" s="18">
        <f t="shared" si="1"/>
        <v>945</v>
      </c>
      <c r="H7" s="18">
        <f t="shared" si="1"/>
        <v>1102.5</v>
      </c>
      <c r="I7" s="7">
        <v>800</v>
      </c>
      <c r="J7" s="7">
        <v>900</v>
      </c>
      <c r="K7" s="7">
        <v>1050</v>
      </c>
      <c r="L7" s="86"/>
      <c r="M7" s="86"/>
    </row>
    <row r="8" spans="1:16" ht="15" x14ac:dyDescent="0.2">
      <c r="A8" s="9">
        <f t="shared" si="0"/>
        <v>21</v>
      </c>
      <c r="B8" s="18">
        <f t="shared" si="1"/>
        <v>882</v>
      </c>
      <c r="C8" s="18">
        <f t="shared" si="1"/>
        <v>882</v>
      </c>
      <c r="D8" s="18">
        <f t="shared" si="1"/>
        <v>992.25</v>
      </c>
      <c r="E8" s="18">
        <f t="shared" si="1"/>
        <v>1157.73</v>
      </c>
      <c r="F8" s="18">
        <f t="shared" si="1"/>
        <v>882</v>
      </c>
      <c r="G8" s="18">
        <f t="shared" si="1"/>
        <v>992.25</v>
      </c>
      <c r="H8" s="18">
        <f t="shared" si="1"/>
        <v>1157.625</v>
      </c>
      <c r="I8" s="7">
        <v>840</v>
      </c>
      <c r="J8" s="7">
        <v>945</v>
      </c>
      <c r="K8" s="7">
        <v>1102.5</v>
      </c>
      <c r="L8" s="86"/>
      <c r="M8" s="86"/>
    </row>
    <row r="9" spans="1:16" ht="15" x14ac:dyDescent="0.2">
      <c r="A9" s="9">
        <f t="shared" si="0"/>
        <v>22</v>
      </c>
      <c r="B9" s="18">
        <f t="shared" si="1"/>
        <v>924</v>
      </c>
      <c r="C9" s="18">
        <f t="shared" si="1"/>
        <v>924</v>
      </c>
      <c r="D9" s="18">
        <f t="shared" si="1"/>
        <v>1039.5</v>
      </c>
      <c r="E9" s="18">
        <f t="shared" si="1"/>
        <v>1212.8600000000001</v>
      </c>
      <c r="F9" s="18">
        <f t="shared" si="1"/>
        <v>924</v>
      </c>
      <c r="G9" s="18">
        <f t="shared" si="1"/>
        <v>1039.5</v>
      </c>
      <c r="H9" s="18">
        <f t="shared" si="1"/>
        <v>1212.75</v>
      </c>
      <c r="I9" s="7">
        <v>880</v>
      </c>
      <c r="J9" s="7">
        <v>990</v>
      </c>
      <c r="K9" s="7">
        <v>1155</v>
      </c>
      <c r="L9" s="86"/>
      <c r="M9" s="86"/>
    </row>
    <row r="10" spans="1:16" ht="15" x14ac:dyDescent="0.2">
      <c r="A10" s="9">
        <f t="shared" si="0"/>
        <v>23</v>
      </c>
      <c r="B10" s="18">
        <f t="shared" si="1"/>
        <v>966</v>
      </c>
      <c r="C10" s="18">
        <f t="shared" si="1"/>
        <v>966</v>
      </c>
      <c r="D10" s="18">
        <f t="shared" si="1"/>
        <v>1086.75</v>
      </c>
      <c r="E10" s="18">
        <f t="shared" si="1"/>
        <v>1267.99</v>
      </c>
      <c r="F10" s="18">
        <f t="shared" si="1"/>
        <v>966</v>
      </c>
      <c r="G10" s="18">
        <f t="shared" si="1"/>
        <v>1086.75</v>
      </c>
      <c r="H10" s="18">
        <f t="shared" si="1"/>
        <v>1267.875</v>
      </c>
      <c r="I10" s="7">
        <v>920</v>
      </c>
      <c r="J10" s="7">
        <v>1035</v>
      </c>
      <c r="K10" s="7">
        <v>1207.5</v>
      </c>
      <c r="L10" s="86"/>
      <c r="M10" s="86"/>
    </row>
    <row r="11" spans="1:16" ht="15" x14ac:dyDescent="0.2">
      <c r="A11" s="9">
        <f t="shared" si="0"/>
        <v>24</v>
      </c>
      <c r="B11" s="18">
        <f t="shared" si="1"/>
        <v>1008</v>
      </c>
      <c r="C11" s="18">
        <f t="shared" si="1"/>
        <v>1008</v>
      </c>
      <c r="D11" s="18">
        <f t="shared" si="1"/>
        <v>1134</v>
      </c>
      <c r="E11" s="18">
        <f t="shared" si="1"/>
        <v>1323.1200000000001</v>
      </c>
      <c r="F11" s="18">
        <f t="shared" si="1"/>
        <v>1008</v>
      </c>
      <c r="G11" s="18">
        <f t="shared" si="1"/>
        <v>1134</v>
      </c>
      <c r="H11" s="18">
        <f t="shared" si="1"/>
        <v>1323</v>
      </c>
      <c r="I11" s="7">
        <v>960</v>
      </c>
      <c r="J11" s="7">
        <v>1080</v>
      </c>
      <c r="K11" s="7">
        <v>1260</v>
      </c>
      <c r="L11" s="86"/>
      <c r="M11" s="86"/>
    </row>
    <row r="12" spans="1:16" ht="15" x14ac:dyDescent="0.2">
      <c r="A12" s="9">
        <f t="shared" si="0"/>
        <v>25</v>
      </c>
      <c r="B12" s="18">
        <f t="shared" si="1"/>
        <v>1050</v>
      </c>
      <c r="C12" s="18">
        <f t="shared" si="1"/>
        <v>1050</v>
      </c>
      <c r="D12" s="18">
        <f t="shared" si="1"/>
        <v>1181.25</v>
      </c>
      <c r="E12" s="18">
        <f t="shared" si="1"/>
        <v>1378.25</v>
      </c>
      <c r="F12" s="18">
        <f t="shared" si="1"/>
        <v>1050</v>
      </c>
      <c r="G12" s="18">
        <f t="shared" si="1"/>
        <v>1181.25</v>
      </c>
      <c r="H12" s="18">
        <f t="shared" si="1"/>
        <v>1378.125</v>
      </c>
      <c r="I12" s="7">
        <v>1000</v>
      </c>
      <c r="J12" s="7">
        <v>1125</v>
      </c>
      <c r="K12" s="7">
        <v>1312.5</v>
      </c>
      <c r="L12" s="86"/>
      <c r="M12" s="86"/>
    </row>
    <row r="13" spans="1:16" ht="15" x14ac:dyDescent="0.2">
      <c r="A13" s="9">
        <f t="shared" si="0"/>
        <v>26</v>
      </c>
      <c r="B13" s="18">
        <f t="shared" si="1"/>
        <v>1092</v>
      </c>
      <c r="C13" s="18">
        <f t="shared" si="1"/>
        <v>1092</v>
      </c>
      <c r="D13" s="18">
        <f t="shared" si="1"/>
        <v>1228.5</v>
      </c>
      <c r="E13" s="18">
        <f t="shared" si="1"/>
        <v>1433.38</v>
      </c>
      <c r="F13" s="18">
        <f t="shared" si="1"/>
        <v>1092</v>
      </c>
      <c r="G13" s="18">
        <f t="shared" si="1"/>
        <v>1228.5</v>
      </c>
      <c r="H13" s="18">
        <f t="shared" si="1"/>
        <v>1433.25</v>
      </c>
      <c r="I13" s="7">
        <v>1040</v>
      </c>
      <c r="J13" s="7">
        <v>1170</v>
      </c>
      <c r="K13" s="7">
        <v>1365</v>
      </c>
      <c r="L13" s="86"/>
      <c r="M13" s="86"/>
    </row>
    <row r="14" spans="1:16" ht="15" x14ac:dyDescent="0.2">
      <c r="A14" s="9">
        <f t="shared" si="0"/>
        <v>27</v>
      </c>
      <c r="B14" s="18">
        <f t="shared" si="1"/>
        <v>1134</v>
      </c>
      <c r="C14" s="18">
        <f t="shared" si="1"/>
        <v>1134</v>
      </c>
      <c r="D14" s="18">
        <f t="shared" si="1"/>
        <v>1275.75</v>
      </c>
      <c r="E14" s="18">
        <f t="shared" si="1"/>
        <v>1488.51</v>
      </c>
      <c r="F14" s="18">
        <f t="shared" si="1"/>
        <v>1134</v>
      </c>
      <c r="G14" s="18">
        <f t="shared" si="1"/>
        <v>1275.75</v>
      </c>
      <c r="H14" s="18">
        <f t="shared" si="1"/>
        <v>1488.375</v>
      </c>
      <c r="I14" s="7">
        <v>1080</v>
      </c>
      <c r="J14" s="7">
        <v>1215</v>
      </c>
      <c r="K14" s="7">
        <v>1417.5</v>
      </c>
      <c r="L14" s="86"/>
      <c r="M14" s="86"/>
    </row>
    <row r="15" spans="1:16" ht="15" x14ac:dyDescent="0.2">
      <c r="A15" s="9">
        <f t="shared" si="0"/>
        <v>28</v>
      </c>
      <c r="B15" s="18">
        <f t="shared" ref="B15:H30" si="2">SUM($A15)*B$3</f>
        <v>1176</v>
      </c>
      <c r="C15" s="18">
        <f t="shared" si="2"/>
        <v>1176</v>
      </c>
      <c r="D15" s="18">
        <f t="shared" si="1"/>
        <v>1323</v>
      </c>
      <c r="E15" s="18">
        <f t="shared" si="2"/>
        <v>1543.64</v>
      </c>
      <c r="F15" s="18">
        <f t="shared" si="2"/>
        <v>1176</v>
      </c>
      <c r="G15" s="18">
        <f t="shared" si="2"/>
        <v>1323</v>
      </c>
      <c r="H15" s="18">
        <f t="shared" si="2"/>
        <v>1543.5</v>
      </c>
      <c r="I15" s="7">
        <v>1120</v>
      </c>
      <c r="J15" s="7">
        <v>1260</v>
      </c>
      <c r="K15" s="7">
        <v>1470</v>
      </c>
      <c r="L15" s="86"/>
      <c r="M15" s="86"/>
    </row>
    <row r="16" spans="1:16" ht="15" x14ac:dyDescent="0.2">
      <c r="A16" s="9">
        <f t="shared" si="0"/>
        <v>29</v>
      </c>
      <c r="B16" s="18">
        <f t="shared" si="2"/>
        <v>1218</v>
      </c>
      <c r="C16" s="18">
        <f t="shared" si="2"/>
        <v>1218</v>
      </c>
      <c r="D16" s="18">
        <f t="shared" si="1"/>
        <v>1370.25</v>
      </c>
      <c r="E16" s="18">
        <f t="shared" si="2"/>
        <v>1598.77</v>
      </c>
      <c r="F16" s="18">
        <f t="shared" si="2"/>
        <v>1218</v>
      </c>
      <c r="G16" s="18">
        <f t="shared" si="2"/>
        <v>1370.25</v>
      </c>
      <c r="H16" s="18">
        <f t="shared" si="2"/>
        <v>1598.625</v>
      </c>
      <c r="I16" s="7">
        <v>1160</v>
      </c>
      <c r="J16" s="7">
        <v>1305</v>
      </c>
      <c r="K16" s="7">
        <v>1522.5</v>
      </c>
      <c r="L16" s="86"/>
      <c r="M16" s="86"/>
    </row>
    <row r="17" spans="1:13" ht="15" x14ac:dyDescent="0.2">
      <c r="A17" s="9">
        <f t="shared" si="0"/>
        <v>30</v>
      </c>
      <c r="B17" s="18">
        <f t="shared" si="2"/>
        <v>1260</v>
      </c>
      <c r="C17" s="18">
        <f t="shared" si="2"/>
        <v>1260</v>
      </c>
      <c r="D17" s="18">
        <f t="shared" si="1"/>
        <v>1417.5</v>
      </c>
      <c r="E17" s="18">
        <f t="shared" si="2"/>
        <v>1653.9</v>
      </c>
      <c r="F17" s="18">
        <f t="shared" si="2"/>
        <v>1260</v>
      </c>
      <c r="G17" s="18">
        <f t="shared" si="2"/>
        <v>1417.5</v>
      </c>
      <c r="H17" s="18">
        <f t="shared" si="2"/>
        <v>1653.75</v>
      </c>
      <c r="I17" s="7">
        <v>1200</v>
      </c>
      <c r="J17" s="7">
        <v>1350</v>
      </c>
      <c r="K17" s="7">
        <v>1575</v>
      </c>
      <c r="L17" s="86"/>
      <c r="M17" s="86"/>
    </row>
    <row r="18" spans="1:13" ht="15" x14ac:dyDescent="0.2">
      <c r="A18" s="9">
        <f t="shared" si="0"/>
        <v>31</v>
      </c>
      <c r="B18" s="18">
        <f t="shared" si="2"/>
        <v>1302</v>
      </c>
      <c r="C18" s="18">
        <f t="shared" si="2"/>
        <v>1302</v>
      </c>
      <c r="D18" s="18">
        <f t="shared" si="1"/>
        <v>1464.75</v>
      </c>
      <c r="E18" s="18">
        <f t="shared" si="2"/>
        <v>1709.03</v>
      </c>
      <c r="F18" s="18">
        <f t="shared" si="2"/>
        <v>1302</v>
      </c>
      <c r="G18" s="18">
        <f t="shared" si="2"/>
        <v>1464.75</v>
      </c>
      <c r="H18" s="18">
        <f t="shared" si="2"/>
        <v>1708.875</v>
      </c>
      <c r="I18" s="7">
        <v>1240</v>
      </c>
      <c r="J18" s="7">
        <v>1395</v>
      </c>
      <c r="K18" s="7">
        <v>1627.5</v>
      </c>
      <c r="L18" s="86"/>
      <c r="M18" s="86"/>
    </row>
    <row r="19" spans="1:13" ht="15" x14ac:dyDescent="0.2">
      <c r="A19" s="9">
        <f t="shared" si="0"/>
        <v>32</v>
      </c>
      <c r="B19" s="18">
        <f t="shared" si="2"/>
        <v>1344</v>
      </c>
      <c r="C19" s="18">
        <f t="shared" si="2"/>
        <v>1344</v>
      </c>
      <c r="D19" s="18">
        <f t="shared" si="1"/>
        <v>1512</v>
      </c>
      <c r="E19" s="18">
        <f t="shared" si="2"/>
        <v>1764.16</v>
      </c>
      <c r="F19" s="18">
        <f t="shared" si="2"/>
        <v>1344</v>
      </c>
      <c r="G19" s="18">
        <f t="shared" si="2"/>
        <v>1512</v>
      </c>
      <c r="H19" s="18">
        <f t="shared" si="2"/>
        <v>1764</v>
      </c>
      <c r="I19" s="7">
        <v>1280</v>
      </c>
      <c r="J19" s="7">
        <v>1440</v>
      </c>
      <c r="K19" s="7">
        <v>1680</v>
      </c>
      <c r="L19" s="86"/>
      <c r="M19" s="86"/>
    </row>
    <row r="20" spans="1:13" ht="15" x14ac:dyDescent="0.2">
      <c r="A20" s="9">
        <f t="shared" si="0"/>
        <v>33</v>
      </c>
      <c r="B20" s="18">
        <f t="shared" si="2"/>
        <v>1386</v>
      </c>
      <c r="C20" s="18">
        <f t="shared" si="2"/>
        <v>1386</v>
      </c>
      <c r="D20" s="18">
        <f t="shared" si="1"/>
        <v>1559.25</v>
      </c>
      <c r="E20" s="18">
        <f t="shared" si="2"/>
        <v>1819.2900000000002</v>
      </c>
      <c r="F20" s="18">
        <f t="shared" si="2"/>
        <v>1386</v>
      </c>
      <c r="G20" s="18">
        <f t="shared" si="2"/>
        <v>1559.25</v>
      </c>
      <c r="H20" s="18">
        <f t="shared" si="2"/>
        <v>1819.125</v>
      </c>
      <c r="I20" s="7">
        <v>1320</v>
      </c>
      <c r="J20" s="7">
        <v>1485</v>
      </c>
      <c r="K20" s="7">
        <v>1732.5</v>
      </c>
      <c r="L20" s="86"/>
      <c r="M20" s="86"/>
    </row>
    <row r="21" spans="1:13" ht="15" x14ac:dyDescent="0.2">
      <c r="A21" s="9">
        <f t="shared" si="0"/>
        <v>34</v>
      </c>
      <c r="B21" s="18">
        <f t="shared" si="2"/>
        <v>1428</v>
      </c>
      <c r="C21" s="18">
        <f t="shared" si="2"/>
        <v>1428</v>
      </c>
      <c r="D21" s="18">
        <f t="shared" si="2"/>
        <v>1606.5</v>
      </c>
      <c r="E21" s="18">
        <f t="shared" si="2"/>
        <v>1874.42</v>
      </c>
      <c r="F21" s="18">
        <f t="shared" si="2"/>
        <v>1428</v>
      </c>
      <c r="G21" s="18">
        <f t="shared" si="2"/>
        <v>1606.5</v>
      </c>
      <c r="H21" s="18">
        <f t="shared" si="2"/>
        <v>1874.25</v>
      </c>
      <c r="I21" s="7">
        <v>1360</v>
      </c>
      <c r="J21" s="7">
        <v>1530</v>
      </c>
      <c r="K21" s="7">
        <v>1785</v>
      </c>
      <c r="L21" s="86"/>
      <c r="M21" s="86"/>
    </row>
    <row r="22" spans="1:13" ht="15" x14ac:dyDescent="0.2">
      <c r="A22" s="9">
        <f t="shared" si="0"/>
        <v>35</v>
      </c>
      <c r="B22" s="18">
        <f t="shared" si="2"/>
        <v>1470</v>
      </c>
      <c r="C22" s="18">
        <f t="shared" si="2"/>
        <v>1470</v>
      </c>
      <c r="D22" s="18">
        <f t="shared" si="2"/>
        <v>1653.75</v>
      </c>
      <c r="E22" s="18">
        <f t="shared" si="2"/>
        <v>1929.5500000000002</v>
      </c>
      <c r="F22" s="18">
        <f t="shared" si="2"/>
        <v>1470</v>
      </c>
      <c r="G22" s="18">
        <f t="shared" si="2"/>
        <v>1653.75</v>
      </c>
      <c r="H22" s="18">
        <f t="shared" si="2"/>
        <v>1929.375</v>
      </c>
      <c r="I22" s="7">
        <v>1400</v>
      </c>
      <c r="J22" s="7">
        <v>1575</v>
      </c>
      <c r="K22" s="7">
        <v>1837.5</v>
      </c>
      <c r="L22" s="86"/>
      <c r="M22" s="86"/>
    </row>
    <row r="23" spans="1:13" ht="15" x14ac:dyDescent="0.2">
      <c r="A23" s="9">
        <v>36</v>
      </c>
      <c r="B23" s="18">
        <f t="shared" si="2"/>
        <v>1512</v>
      </c>
      <c r="C23" s="18">
        <f t="shared" si="2"/>
        <v>1512</v>
      </c>
      <c r="D23" s="18">
        <f t="shared" si="2"/>
        <v>1701</v>
      </c>
      <c r="E23" s="18">
        <f t="shared" si="2"/>
        <v>1984.68</v>
      </c>
      <c r="F23" s="18">
        <f t="shared" si="2"/>
        <v>1512</v>
      </c>
      <c r="G23" s="18">
        <f t="shared" si="2"/>
        <v>1701</v>
      </c>
      <c r="H23" s="18">
        <f t="shared" si="2"/>
        <v>1984.5</v>
      </c>
      <c r="I23" s="7">
        <v>1440</v>
      </c>
      <c r="J23" s="7">
        <v>1620</v>
      </c>
      <c r="K23" s="7">
        <v>1890</v>
      </c>
      <c r="L23" s="86"/>
      <c r="M23" s="86"/>
    </row>
    <row r="24" spans="1:13" ht="15" x14ac:dyDescent="0.2">
      <c r="A24" s="9">
        <f t="shared" ref="A24:A52" si="3">A23+1</f>
        <v>37</v>
      </c>
      <c r="B24" s="18">
        <f t="shared" si="2"/>
        <v>1554</v>
      </c>
      <c r="C24" s="18">
        <f t="shared" si="2"/>
        <v>1554</v>
      </c>
      <c r="D24" s="18">
        <f t="shared" si="2"/>
        <v>1748.25</v>
      </c>
      <c r="E24" s="18">
        <f t="shared" si="2"/>
        <v>2039.8100000000002</v>
      </c>
      <c r="F24" s="18">
        <f t="shared" si="2"/>
        <v>1554</v>
      </c>
      <c r="G24" s="18">
        <f t="shared" si="2"/>
        <v>1748.25</v>
      </c>
      <c r="H24" s="18">
        <f t="shared" si="2"/>
        <v>2039.625</v>
      </c>
      <c r="I24" s="7">
        <v>1480</v>
      </c>
      <c r="J24" s="7">
        <v>1665</v>
      </c>
      <c r="K24" s="7">
        <v>1942.5</v>
      </c>
      <c r="L24" s="86"/>
      <c r="M24" s="86"/>
    </row>
    <row r="25" spans="1:13" ht="15" x14ac:dyDescent="0.2">
      <c r="A25" s="9">
        <f t="shared" si="3"/>
        <v>38</v>
      </c>
      <c r="B25" s="18">
        <f t="shared" ref="B25:H40" si="4">SUM($A25)*B$3</f>
        <v>1596</v>
      </c>
      <c r="C25" s="18">
        <f t="shared" si="4"/>
        <v>1596</v>
      </c>
      <c r="D25" s="18">
        <f t="shared" si="2"/>
        <v>1795.5</v>
      </c>
      <c r="E25" s="18">
        <f t="shared" si="4"/>
        <v>2094.94</v>
      </c>
      <c r="F25" s="18">
        <f t="shared" si="4"/>
        <v>1596</v>
      </c>
      <c r="G25" s="18">
        <f t="shared" si="4"/>
        <v>1795.5</v>
      </c>
      <c r="H25" s="18">
        <f t="shared" si="4"/>
        <v>2094.75</v>
      </c>
      <c r="I25" s="7">
        <v>1520</v>
      </c>
      <c r="J25" s="7">
        <v>1710</v>
      </c>
      <c r="K25" s="7">
        <v>1995</v>
      </c>
      <c r="L25" s="86"/>
      <c r="M25" s="86"/>
    </row>
    <row r="26" spans="1:13" ht="15" x14ac:dyDescent="0.2">
      <c r="A26" s="9">
        <f t="shared" si="3"/>
        <v>39</v>
      </c>
      <c r="B26" s="18">
        <f t="shared" si="4"/>
        <v>1638</v>
      </c>
      <c r="C26" s="18">
        <f t="shared" si="4"/>
        <v>1638</v>
      </c>
      <c r="D26" s="18">
        <f t="shared" si="2"/>
        <v>1842.75</v>
      </c>
      <c r="E26" s="18">
        <f t="shared" si="4"/>
        <v>2150.0700000000002</v>
      </c>
      <c r="F26" s="18">
        <f t="shared" si="4"/>
        <v>1638</v>
      </c>
      <c r="G26" s="18">
        <f t="shared" si="4"/>
        <v>1842.75</v>
      </c>
      <c r="H26" s="18">
        <f t="shared" si="4"/>
        <v>2149.875</v>
      </c>
      <c r="I26" s="7">
        <v>1560</v>
      </c>
      <c r="J26" s="7">
        <v>1755</v>
      </c>
      <c r="K26" s="7">
        <v>2047.5</v>
      </c>
      <c r="L26" s="86"/>
      <c r="M26" s="86"/>
    </row>
    <row r="27" spans="1:13" ht="15" x14ac:dyDescent="0.2">
      <c r="A27" s="9">
        <f t="shared" si="3"/>
        <v>40</v>
      </c>
      <c r="B27" s="18">
        <f t="shared" si="4"/>
        <v>1680</v>
      </c>
      <c r="C27" s="18">
        <f t="shared" si="4"/>
        <v>1680</v>
      </c>
      <c r="D27" s="18">
        <f t="shared" si="2"/>
        <v>1890</v>
      </c>
      <c r="E27" s="18">
        <f t="shared" si="4"/>
        <v>2205.2000000000003</v>
      </c>
      <c r="F27" s="18">
        <f t="shared" si="4"/>
        <v>1680</v>
      </c>
      <c r="G27" s="18">
        <f t="shared" si="4"/>
        <v>1890</v>
      </c>
      <c r="H27" s="18">
        <f t="shared" si="4"/>
        <v>2205</v>
      </c>
      <c r="I27" s="7">
        <v>1600</v>
      </c>
      <c r="J27" s="7">
        <v>1800</v>
      </c>
      <c r="K27" s="7">
        <v>2100</v>
      </c>
      <c r="L27" s="86"/>
      <c r="M27" s="86"/>
    </row>
    <row r="28" spans="1:13" ht="15" x14ac:dyDescent="0.2">
      <c r="A28" s="9">
        <f t="shared" si="3"/>
        <v>41</v>
      </c>
      <c r="B28" s="18">
        <f t="shared" si="4"/>
        <v>1722</v>
      </c>
      <c r="C28" s="18">
        <f t="shared" si="4"/>
        <v>1722</v>
      </c>
      <c r="D28" s="18">
        <f t="shared" si="2"/>
        <v>1937.25</v>
      </c>
      <c r="E28" s="18">
        <f t="shared" si="4"/>
        <v>2260.33</v>
      </c>
      <c r="F28" s="18">
        <f t="shared" si="4"/>
        <v>1722</v>
      </c>
      <c r="G28" s="18">
        <f t="shared" si="4"/>
        <v>1937.25</v>
      </c>
      <c r="H28" s="18">
        <f t="shared" si="4"/>
        <v>2260.125</v>
      </c>
      <c r="I28" s="7">
        <v>1640</v>
      </c>
      <c r="J28" s="7">
        <v>1845</v>
      </c>
      <c r="K28" s="7">
        <v>2152.5</v>
      </c>
      <c r="L28" s="86"/>
      <c r="M28" s="86"/>
    </row>
    <row r="29" spans="1:13" ht="15" x14ac:dyDescent="0.2">
      <c r="A29" s="9">
        <f t="shared" si="3"/>
        <v>42</v>
      </c>
      <c r="B29" s="18">
        <f t="shared" si="4"/>
        <v>1764</v>
      </c>
      <c r="C29" s="18">
        <f t="shared" si="4"/>
        <v>1764</v>
      </c>
      <c r="D29" s="18">
        <f t="shared" si="2"/>
        <v>1984.5</v>
      </c>
      <c r="E29" s="18">
        <f t="shared" si="4"/>
        <v>2315.46</v>
      </c>
      <c r="F29" s="18">
        <f t="shared" si="4"/>
        <v>1764</v>
      </c>
      <c r="G29" s="18">
        <f t="shared" si="4"/>
        <v>1984.5</v>
      </c>
      <c r="H29" s="18">
        <f t="shared" si="4"/>
        <v>2315.25</v>
      </c>
      <c r="I29" s="7">
        <v>1680</v>
      </c>
      <c r="J29" s="7">
        <v>1890</v>
      </c>
      <c r="K29" s="7">
        <v>2205</v>
      </c>
      <c r="L29" s="86"/>
      <c r="M29" s="86"/>
    </row>
    <row r="30" spans="1:13" ht="15" x14ac:dyDescent="0.2">
      <c r="A30" s="9">
        <f t="shared" si="3"/>
        <v>43</v>
      </c>
      <c r="B30" s="18">
        <f t="shared" si="4"/>
        <v>1806</v>
      </c>
      <c r="C30" s="18">
        <f t="shared" si="4"/>
        <v>1806</v>
      </c>
      <c r="D30" s="18">
        <f t="shared" si="2"/>
        <v>2031.75</v>
      </c>
      <c r="E30" s="18">
        <f t="shared" si="4"/>
        <v>2370.59</v>
      </c>
      <c r="F30" s="18">
        <f t="shared" si="4"/>
        <v>1806</v>
      </c>
      <c r="G30" s="18">
        <f t="shared" si="4"/>
        <v>2031.75</v>
      </c>
      <c r="H30" s="18">
        <f t="shared" si="4"/>
        <v>2370.375</v>
      </c>
      <c r="I30" s="7">
        <v>1720</v>
      </c>
      <c r="J30" s="7">
        <v>1935</v>
      </c>
      <c r="K30" s="7">
        <v>2257.5</v>
      </c>
      <c r="L30" s="86"/>
      <c r="M30" s="86"/>
    </row>
    <row r="31" spans="1:13" ht="15" x14ac:dyDescent="0.2">
      <c r="A31" s="9">
        <f t="shared" si="3"/>
        <v>44</v>
      </c>
      <c r="B31" s="18">
        <f t="shared" si="4"/>
        <v>1848</v>
      </c>
      <c r="C31" s="18">
        <f t="shared" si="4"/>
        <v>1848</v>
      </c>
      <c r="D31" s="18">
        <f t="shared" si="4"/>
        <v>2079</v>
      </c>
      <c r="E31" s="18">
        <f t="shared" si="4"/>
        <v>2425.7200000000003</v>
      </c>
      <c r="F31" s="18">
        <f t="shared" si="4"/>
        <v>1848</v>
      </c>
      <c r="G31" s="18">
        <f t="shared" si="4"/>
        <v>2079</v>
      </c>
      <c r="H31" s="18">
        <f t="shared" si="4"/>
        <v>2425.5</v>
      </c>
      <c r="I31" s="7">
        <v>1760</v>
      </c>
      <c r="J31" s="7">
        <v>1980</v>
      </c>
      <c r="K31" s="7">
        <v>2310</v>
      </c>
      <c r="L31" s="86"/>
      <c r="M31" s="86"/>
    </row>
    <row r="32" spans="1:13" ht="15" x14ac:dyDescent="0.2">
      <c r="A32" s="9">
        <f t="shared" si="3"/>
        <v>45</v>
      </c>
      <c r="B32" s="18">
        <f t="shared" si="4"/>
        <v>1890</v>
      </c>
      <c r="C32" s="18">
        <f t="shared" si="4"/>
        <v>1890</v>
      </c>
      <c r="D32" s="18">
        <f t="shared" si="4"/>
        <v>2126.25</v>
      </c>
      <c r="E32" s="18">
        <f t="shared" si="4"/>
        <v>2480.85</v>
      </c>
      <c r="F32" s="18">
        <f t="shared" si="4"/>
        <v>1890</v>
      </c>
      <c r="G32" s="18">
        <f t="shared" si="4"/>
        <v>2126.25</v>
      </c>
      <c r="H32" s="18">
        <f t="shared" si="4"/>
        <v>2480.625</v>
      </c>
      <c r="I32" s="7">
        <v>1800</v>
      </c>
      <c r="J32" s="7">
        <v>2025</v>
      </c>
      <c r="K32" s="7">
        <v>2362.5</v>
      </c>
      <c r="L32" s="86"/>
      <c r="M32" s="86"/>
    </row>
    <row r="33" spans="1:13" ht="15" x14ac:dyDescent="0.2">
      <c r="A33" s="9">
        <f t="shared" si="3"/>
        <v>46</v>
      </c>
      <c r="B33" s="18">
        <f t="shared" si="4"/>
        <v>1932</v>
      </c>
      <c r="C33" s="18">
        <f t="shared" si="4"/>
        <v>1932</v>
      </c>
      <c r="D33" s="18">
        <f t="shared" si="4"/>
        <v>2173.5</v>
      </c>
      <c r="E33" s="18">
        <f t="shared" si="4"/>
        <v>2535.98</v>
      </c>
      <c r="F33" s="18">
        <f t="shared" si="4"/>
        <v>1932</v>
      </c>
      <c r="G33" s="18">
        <f t="shared" si="4"/>
        <v>2173.5</v>
      </c>
      <c r="H33" s="18">
        <f t="shared" si="4"/>
        <v>2535.75</v>
      </c>
      <c r="I33" s="7">
        <v>1840</v>
      </c>
      <c r="J33" s="7">
        <v>2070</v>
      </c>
      <c r="K33" s="7">
        <v>2415</v>
      </c>
      <c r="L33" s="86"/>
      <c r="M33" s="86"/>
    </row>
    <row r="34" spans="1:13" ht="15" x14ac:dyDescent="0.2">
      <c r="A34" s="9">
        <f t="shared" si="3"/>
        <v>47</v>
      </c>
      <c r="B34" s="18">
        <f t="shared" si="4"/>
        <v>1974</v>
      </c>
      <c r="C34" s="18">
        <f t="shared" si="4"/>
        <v>1974</v>
      </c>
      <c r="D34" s="18">
        <f t="shared" si="4"/>
        <v>2220.75</v>
      </c>
      <c r="E34" s="18">
        <f t="shared" si="4"/>
        <v>2591.11</v>
      </c>
      <c r="F34" s="18">
        <f t="shared" si="4"/>
        <v>1974</v>
      </c>
      <c r="G34" s="18">
        <f t="shared" si="4"/>
        <v>2220.75</v>
      </c>
      <c r="H34" s="18">
        <f t="shared" si="4"/>
        <v>2590.875</v>
      </c>
      <c r="I34" s="7">
        <v>1880</v>
      </c>
      <c r="J34" s="7">
        <v>2115</v>
      </c>
      <c r="K34" s="7">
        <v>2467.5</v>
      </c>
      <c r="L34" s="86"/>
      <c r="M34" s="86"/>
    </row>
    <row r="35" spans="1:13" ht="15" x14ac:dyDescent="0.2">
      <c r="A35" s="9">
        <f t="shared" si="3"/>
        <v>48</v>
      </c>
      <c r="B35" s="18">
        <f t="shared" ref="B35:H50" si="5">SUM($A35)*B$3</f>
        <v>2016</v>
      </c>
      <c r="C35" s="18">
        <f t="shared" si="5"/>
        <v>2016</v>
      </c>
      <c r="D35" s="18">
        <f t="shared" si="4"/>
        <v>2268</v>
      </c>
      <c r="E35" s="18">
        <f t="shared" si="5"/>
        <v>2646.2400000000002</v>
      </c>
      <c r="F35" s="18">
        <f t="shared" si="5"/>
        <v>2016</v>
      </c>
      <c r="G35" s="18">
        <f t="shared" si="5"/>
        <v>2268</v>
      </c>
      <c r="H35" s="18">
        <f t="shared" si="5"/>
        <v>2646</v>
      </c>
      <c r="I35" s="7">
        <v>1920</v>
      </c>
      <c r="J35" s="7">
        <v>2160</v>
      </c>
      <c r="K35" s="7">
        <v>2520</v>
      </c>
      <c r="L35" s="86"/>
      <c r="M35" s="86"/>
    </row>
    <row r="36" spans="1:13" ht="15" x14ac:dyDescent="0.2">
      <c r="A36" s="9">
        <f t="shared" si="3"/>
        <v>49</v>
      </c>
      <c r="B36" s="18">
        <f t="shared" si="5"/>
        <v>2058</v>
      </c>
      <c r="C36" s="18">
        <f t="shared" si="5"/>
        <v>2058</v>
      </c>
      <c r="D36" s="18">
        <f t="shared" si="4"/>
        <v>2315.25</v>
      </c>
      <c r="E36" s="18">
        <f t="shared" si="5"/>
        <v>2701.3700000000003</v>
      </c>
      <c r="F36" s="18">
        <f t="shared" si="5"/>
        <v>2058</v>
      </c>
      <c r="G36" s="18">
        <f t="shared" si="5"/>
        <v>2315.25</v>
      </c>
      <c r="H36" s="18">
        <f t="shared" si="5"/>
        <v>2701.125</v>
      </c>
      <c r="I36" s="7">
        <v>1960</v>
      </c>
      <c r="J36" s="7">
        <v>2205</v>
      </c>
      <c r="K36" s="7">
        <v>2572.5</v>
      </c>
      <c r="L36" s="86"/>
      <c r="M36" s="86"/>
    </row>
    <row r="37" spans="1:13" ht="15" x14ac:dyDescent="0.2">
      <c r="A37" s="9">
        <f t="shared" si="3"/>
        <v>50</v>
      </c>
      <c r="B37" s="18">
        <f t="shared" si="5"/>
        <v>2100</v>
      </c>
      <c r="C37" s="18">
        <f t="shared" si="5"/>
        <v>2100</v>
      </c>
      <c r="D37" s="18">
        <f t="shared" si="4"/>
        <v>2362.5</v>
      </c>
      <c r="E37" s="18">
        <f t="shared" si="5"/>
        <v>2756.5</v>
      </c>
      <c r="F37" s="18">
        <f t="shared" si="5"/>
        <v>2100</v>
      </c>
      <c r="G37" s="18">
        <f t="shared" si="5"/>
        <v>2362.5</v>
      </c>
      <c r="H37" s="18">
        <f t="shared" si="5"/>
        <v>2756.25</v>
      </c>
      <c r="I37" s="7">
        <v>2000</v>
      </c>
      <c r="J37" s="7">
        <v>2250</v>
      </c>
      <c r="K37" s="7">
        <v>2625</v>
      </c>
      <c r="L37" s="86"/>
      <c r="M37" s="86"/>
    </row>
    <row r="38" spans="1:13" ht="15" x14ac:dyDescent="0.2">
      <c r="A38" s="9">
        <f t="shared" si="3"/>
        <v>51</v>
      </c>
      <c r="B38" s="18">
        <f t="shared" si="5"/>
        <v>2142</v>
      </c>
      <c r="C38" s="18">
        <f t="shared" si="5"/>
        <v>2142</v>
      </c>
      <c r="D38" s="18">
        <f t="shared" si="4"/>
        <v>2409.75</v>
      </c>
      <c r="E38" s="18">
        <f t="shared" si="5"/>
        <v>2811.63</v>
      </c>
      <c r="F38" s="18">
        <f t="shared" si="5"/>
        <v>2142</v>
      </c>
      <c r="G38" s="18">
        <f t="shared" si="5"/>
        <v>2409.75</v>
      </c>
      <c r="H38" s="18">
        <f t="shared" si="5"/>
        <v>2811.375</v>
      </c>
      <c r="I38" s="7">
        <v>2040</v>
      </c>
      <c r="J38" s="7">
        <v>2295</v>
      </c>
      <c r="K38" s="7">
        <v>2677.5</v>
      </c>
      <c r="L38" s="86"/>
      <c r="M38" s="86"/>
    </row>
    <row r="39" spans="1:13" ht="15" x14ac:dyDescent="0.2">
      <c r="A39" s="9">
        <f t="shared" si="3"/>
        <v>52</v>
      </c>
      <c r="B39" s="18">
        <f t="shared" si="5"/>
        <v>2184</v>
      </c>
      <c r="C39" s="18">
        <f t="shared" si="5"/>
        <v>2184</v>
      </c>
      <c r="D39" s="18">
        <f t="shared" si="4"/>
        <v>2457</v>
      </c>
      <c r="E39" s="18">
        <f t="shared" si="5"/>
        <v>2866.76</v>
      </c>
      <c r="F39" s="18">
        <f t="shared" si="5"/>
        <v>2184</v>
      </c>
      <c r="G39" s="18">
        <f t="shared" si="5"/>
        <v>2457</v>
      </c>
      <c r="H39" s="18">
        <f t="shared" si="5"/>
        <v>2866.5</v>
      </c>
      <c r="I39" s="7">
        <v>2080</v>
      </c>
      <c r="J39" s="7">
        <v>2340</v>
      </c>
      <c r="K39" s="7">
        <v>2730</v>
      </c>
      <c r="L39" s="86"/>
      <c r="M39" s="86"/>
    </row>
    <row r="40" spans="1:13" ht="15" x14ac:dyDescent="0.2">
      <c r="A40" s="9">
        <f t="shared" si="3"/>
        <v>53</v>
      </c>
      <c r="B40" s="18">
        <f t="shared" si="5"/>
        <v>2226</v>
      </c>
      <c r="C40" s="18">
        <f t="shared" si="5"/>
        <v>2226</v>
      </c>
      <c r="D40" s="18">
        <f t="shared" si="4"/>
        <v>2504.25</v>
      </c>
      <c r="E40" s="18">
        <f t="shared" si="5"/>
        <v>2921.8900000000003</v>
      </c>
      <c r="F40" s="18">
        <f t="shared" si="5"/>
        <v>2226</v>
      </c>
      <c r="G40" s="18">
        <f t="shared" si="5"/>
        <v>2504.25</v>
      </c>
      <c r="H40" s="18">
        <f t="shared" si="5"/>
        <v>2921.625</v>
      </c>
      <c r="I40" s="7">
        <v>2120</v>
      </c>
      <c r="J40" s="7">
        <v>2385</v>
      </c>
      <c r="K40" s="7">
        <v>2782.5</v>
      </c>
      <c r="L40" s="86"/>
      <c r="M40" s="86"/>
    </row>
    <row r="41" spans="1:13" ht="15" x14ac:dyDescent="0.2">
      <c r="A41" s="9">
        <f t="shared" si="3"/>
        <v>54</v>
      </c>
      <c r="B41" s="18">
        <f t="shared" si="5"/>
        <v>2268</v>
      </c>
      <c r="C41" s="18">
        <f t="shared" si="5"/>
        <v>2268</v>
      </c>
      <c r="D41" s="18">
        <f t="shared" si="5"/>
        <v>2551.5</v>
      </c>
      <c r="E41" s="18">
        <f t="shared" si="5"/>
        <v>2977.02</v>
      </c>
      <c r="F41" s="18">
        <f t="shared" si="5"/>
        <v>2268</v>
      </c>
      <c r="G41" s="18">
        <f t="shared" si="5"/>
        <v>2551.5</v>
      </c>
      <c r="H41" s="18">
        <f t="shared" si="5"/>
        <v>2976.75</v>
      </c>
      <c r="I41" s="7">
        <v>2160</v>
      </c>
      <c r="J41" s="7">
        <v>2430</v>
      </c>
      <c r="K41" s="7">
        <v>2835</v>
      </c>
      <c r="L41" s="86"/>
      <c r="M41" s="86"/>
    </row>
    <row r="42" spans="1:13" ht="15" x14ac:dyDescent="0.2">
      <c r="A42" s="9">
        <f t="shared" si="3"/>
        <v>55</v>
      </c>
      <c r="B42" s="18">
        <f t="shared" si="5"/>
        <v>2310</v>
      </c>
      <c r="C42" s="18">
        <f t="shared" si="5"/>
        <v>2310</v>
      </c>
      <c r="D42" s="18">
        <f t="shared" si="5"/>
        <v>2598.75</v>
      </c>
      <c r="E42" s="18">
        <f t="shared" si="5"/>
        <v>3032.15</v>
      </c>
      <c r="F42" s="18">
        <f t="shared" si="5"/>
        <v>2310</v>
      </c>
      <c r="G42" s="18">
        <f t="shared" si="5"/>
        <v>2598.75</v>
      </c>
      <c r="H42" s="18">
        <f t="shared" si="5"/>
        <v>3031.875</v>
      </c>
      <c r="I42" s="7">
        <v>2200</v>
      </c>
      <c r="J42" s="7">
        <v>2475</v>
      </c>
      <c r="K42" s="7">
        <v>2887.5</v>
      </c>
      <c r="L42" s="86"/>
      <c r="M42" s="86"/>
    </row>
    <row r="43" spans="1:13" ht="15" x14ac:dyDescent="0.2">
      <c r="A43" s="9">
        <f t="shared" si="3"/>
        <v>56</v>
      </c>
      <c r="B43" s="18">
        <f t="shared" si="5"/>
        <v>2352</v>
      </c>
      <c r="C43" s="18">
        <f t="shared" si="5"/>
        <v>2352</v>
      </c>
      <c r="D43" s="18">
        <f t="shared" si="5"/>
        <v>2646</v>
      </c>
      <c r="E43" s="18">
        <f t="shared" si="5"/>
        <v>3087.28</v>
      </c>
      <c r="F43" s="18">
        <f t="shared" si="5"/>
        <v>2352</v>
      </c>
      <c r="G43" s="18">
        <f t="shared" si="5"/>
        <v>2646</v>
      </c>
      <c r="H43" s="18">
        <f t="shared" si="5"/>
        <v>3087</v>
      </c>
      <c r="I43" s="7">
        <v>2240</v>
      </c>
      <c r="J43" s="7">
        <v>2520</v>
      </c>
      <c r="K43" s="7">
        <v>2940</v>
      </c>
      <c r="L43" s="86"/>
      <c r="M43" s="86"/>
    </row>
    <row r="44" spans="1:13" ht="15" x14ac:dyDescent="0.2">
      <c r="A44" s="9">
        <f t="shared" si="3"/>
        <v>57</v>
      </c>
      <c r="B44" s="18">
        <f t="shared" si="5"/>
        <v>2394</v>
      </c>
      <c r="C44" s="18">
        <f t="shared" si="5"/>
        <v>2394</v>
      </c>
      <c r="D44" s="18">
        <f t="shared" si="5"/>
        <v>2693.25</v>
      </c>
      <c r="E44" s="18">
        <f t="shared" si="5"/>
        <v>3142.4100000000003</v>
      </c>
      <c r="F44" s="18">
        <f t="shared" si="5"/>
        <v>2394</v>
      </c>
      <c r="G44" s="18">
        <f t="shared" si="5"/>
        <v>2693.25</v>
      </c>
      <c r="H44" s="18">
        <f t="shared" si="5"/>
        <v>3142.125</v>
      </c>
      <c r="I44" s="7">
        <v>2280</v>
      </c>
      <c r="J44" s="7">
        <v>2565</v>
      </c>
      <c r="K44" s="7">
        <v>2992.5</v>
      </c>
      <c r="L44" s="86"/>
      <c r="M44" s="86"/>
    </row>
    <row r="45" spans="1:13" ht="15" x14ac:dyDescent="0.2">
      <c r="A45" s="9">
        <f t="shared" si="3"/>
        <v>58</v>
      </c>
      <c r="B45" s="18">
        <f t="shared" ref="B45:H60" si="6">SUM($A45)*B$3</f>
        <v>2436</v>
      </c>
      <c r="C45" s="18">
        <f t="shared" si="6"/>
        <v>2436</v>
      </c>
      <c r="D45" s="18">
        <f t="shared" si="5"/>
        <v>2740.5</v>
      </c>
      <c r="E45" s="18">
        <f t="shared" si="6"/>
        <v>3197.54</v>
      </c>
      <c r="F45" s="18">
        <f t="shared" si="6"/>
        <v>2436</v>
      </c>
      <c r="G45" s="18">
        <f t="shared" si="6"/>
        <v>2740.5</v>
      </c>
      <c r="H45" s="18">
        <f t="shared" si="6"/>
        <v>3197.25</v>
      </c>
      <c r="I45" s="7">
        <v>2320</v>
      </c>
      <c r="J45" s="7">
        <v>2610</v>
      </c>
      <c r="K45" s="7">
        <v>3045</v>
      </c>
      <c r="L45" s="86"/>
      <c r="M45" s="86"/>
    </row>
    <row r="46" spans="1:13" ht="15" x14ac:dyDescent="0.2">
      <c r="A46" s="9">
        <f t="shared" si="3"/>
        <v>59</v>
      </c>
      <c r="B46" s="18">
        <f t="shared" si="6"/>
        <v>2478</v>
      </c>
      <c r="C46" s="18">
        <f t="shared" si="6"/>
        <v>2478</v>
      </c>
      <c r="D46" s="18">
        <f t="shared" si="5"/>
        <v>2787.75</v>
      </c>
      <c r="E46" s="18">
        <f t="shared" si="6"/>
        <v>3252.67</v>
      </c>
      <c r="F46" s="18">
        <f t="shared" si="6"/>
        <v>2478</v>
      </c>
      <c r="G46" s="18">
        <f t="shared" si="6"/>
        <v>2787.75</v>
      </c>
      <c r="H46" s="18">
        <f t="shared" si="6"/>
        <v>3252.375</v>
      </c>
      <c r="I46" s="7">
        <v>2360</v>
      </c>
      <c r="J46" s="7">
        <v>2655</v>
      </c>
      <c r="K46" s="7">
        <v>3097.5</v>
      </c>
      <c r="L46" s="86"/>
      <c r="M46" s="86"/>
    </row>
    <row r="47" spans="1:13" ht="15" x14ac:dyDescent="0.2">
      <c r="A47" s="9">
        <f t="shared" si="3"/>
        <v>60</v>
      </c>
      <c r="B47" s="18">
        <f t="shared" si="6"/>
        <v>2520</v>
      </c>
      <c r="C47" s="18">
        <f t="shared" si="6"/>
        <v>2520</v>
      </c>
      <c r="D47" s="18">
        <f t="shared" si="5"/>
        <v>2835</v>
      </c>
      <c r="E47" s="18">
        <f t="shared" si="6"/>
        <v>3307.8</v>
      </c>
      <c r="F47" s="18">
        <f t="shared" si="6"/>
        <v>2520</v>
      </c>
      <c r="G47" s="18">
        <f t="shared" si="6"/>
        <v>2835</v>
      </c>
      <c r="H47" s="18">
        <f t="shared" si="6"/>
        <v>3307.5</v>
      </c>
      <c r="I47" s="7">
        <v>2400</v>
      </c>
      <c r="J47" s="7">
        <v>2700</v>
      </c>
      <c r="K47" s="7">
        <v>3150</v>
      </c>
      <c r="L47" s="86"/>
      <c r="M47" s="86"/>
    </row>
    <row r="48" spans="1:13" ht="15" x14ac:dyDescent="0.2">
      <c r="A48" s="9">
        <f t="shared" si="3"/>
        <v>61</v>
      </c>
      <c r="B48" s="18">
        <f t="shared" si="6"/>
        <v>2562</v>
      </c>
      <c r="C48" s="18">
        <f t="shared" si="6"/>
        <v>2562</v>
      </c>
      <c r="D48" s="18">
        <f t="shared" si="5"/>
        <v>2882.25</v>
      </c>
      <c r="E48" s="18">
        <f t="shared" si="6"/>
        <v>3362.9300000000003</v>
      </c>
      <c r="F48" s="18">
        <f t="shared" si="6"/>
        <v>2562</v>
      </c>
      <c r="G48" s="18">
        <f t="shared" si="6"/>
        <v>2882.25</v>
      </c>
      <c r="H48" s="18">
        <f t="shared" si="6"/>
        <v>3362.625</v>
      </c>
      <c r="I48" s="7">
        <v>2440</v>
      </c>
      <c r="J48" s="7">
        <v>2745</v>
      </c>
      <c r="K48" s="7">
        <v>3202.5</v>
      </c>
      <c r="L48" s="86"/>
      <c r="M48" s="86"/>
    </row>
    <row r="49" spans="1:13" ht="15" x14ac:dyDescent="0.2">
      <c r="A49" s="9">
        <f t="shared" si="3"/>
        <v>62</v>
      </c>
      <c r="B49" s="18">
        <f t="shared" si="6"/>
        <v>2604</v>
      </c>
      <c r="C49" s="18">
        <f t="shared" si="6"/>
        <v>2604</v>
      </c>
      <c r="D49" s="18">
        <f t="shared" si="5"/>
        <v>2929.5</v>
      </c>
      <c r="E49" s="18">
        <f t="shared" si="6"/>
        <v>3418.06</v>
      </c>
      <c r="F49" s="18">
        <f t="shared" si="6"/>
        <v>2604</v>
      </c>
      <c r="G49" s="18">
        <f t="shared" si="6"/>
        <v>2929.5</v>
      </c>
      <c r="H49" s="18">
        <f t="shared" si="6"/>
        <v>3417.75</v>
      </c>
      <c r="I49" s="7">
        <v>2480</v>
      </c>
      <c r="J49" s="7">
        <v>2790</v>
      </c>
      <c r="K49" s="7">
        <v>3255</v>
      </c>
      <c r="L49" s="86"/>
      <c r="M49" s="86"/>
    </row>
    <row r="50" spans="1:13" ht="15" x14ac:dyDescent="0.2">
      <c r="A50" s="9">
        <f t="shared" si="3"/>
        <v>63</v>
      </c>
      <c r="B50" s="18">
        <f t="shared" si="6"/>
        <v>2646</v>
      </c>
      <c r="C50" s="18">
        <f t="shared" si="6"/>
        <v>2646</v>
      </c>
      <c r="D50" s="18">
        <f t="shared" si="5"/>
        <v>2976.75</v>
      </c>
      <c r="E50" s="18">
        <f t="shared" si="6"/>
        <v>3473.19</v>
      </c>
      <c r="F50" s="18">
        <f t="shared" si="6"/>
        <v>2646</v>
      </c>
      <c r="G50" s="18">
        <f t="shared" si="6"/>
        <v>2976.75</v>
      </c>
      <c r="H50" s="18">
        <f t="shared" si="6"/>
        <v>3472.875</v>
      </c>
      <c r="I50" s="7">
        <v>2520</v>
      </c>
      <c r="J50" s="7">
        <v>2835</v>
      </c>
      <c r="K50" s="7">
        <v>3307.5</v>
      </c>
      <c r="L50" s="86"/>
      <c r="M50" s="86"/>
    </row>
    <row r="51" spans="1:13" ht="15" x14ac:dyDescent="0.2">
      <c r="A51" s="9">
        <f t="shared" si="3"/>
        <v>64</v>
      </c>
      <c r="B51" s="18">
        <f t="shared" si="6"/>
        <v>2688</v>
      </c>
      <c r="C51" s="18">
        <f t="shared" si="6"/>
        <v>2688</v>
      </c>
      <c r="D51" s="18">
        <f t="shared" si="6"/>
        <v>3024</v>
      </c>
      <c r="E51" s="18">
        <f t="shared" si="6"/>
        <v>3528.32</v>
      </c>
      <c r="F51" s="18">
        <f t="shared" si="6"/>
        <v>2688</v>
      </c>
      <c r="G51" s="18">
        <f t="shared" si="6"/>
        <v>3024</v>
      </c>
      <c r="H51" s="18">
        <f t="shared" si="6"/>
        <v>3528</v>
      </c>
      <c r="I51" s="7">
        <v>2560</v>
      </c>
      <c r="J51" s="7">
        <v>2880</v>
      </c>
      <c r="K51" s="7">
        <v>3360</v>
      </c>
      <c r="L51" s="86"/>
      <c r="M51" s="86"/>
    </row>
    <row r="52" spans="1:13" ht="15" x14ac:dyDescent="0.2">
      <c r="A52" s="9">
        <f t="shared" si="3"/>
        <v>65</v>
      </c>
      <c r="B52" s="18">
        <f t="shared" si="6"/>
        <v>2730</v>
      </c>
      <c r="C52" s="18">
        <f t="shared" si="6"/>
        <v>2730</v>
      </c>
      <c r="D52" s="18">
        <f t="shared" si="6"/>
        <v>3071.25</v>
      </c>
      <c r="E52" s="18">
        <f t="shared" si="6"/>
        <v>3583.4500000000003</v>
      </c>
      <c r="F52" s="18">
        <f t="shared" si="6"/>
        <v>2730</v>
      </c>
      <c r="G52" s="18">
        <f t="shared" si="6"/>
        <v>3071.25</v>
      </c>
      <c r="H52" s="18">
        <f t="shared" si="6"/>
        <v>3583.125</v>
      </c>
      <c r="I52" s="7">
        <v>2600</v>
      </c>
      <c r="J52" s="7">
        <v>2925</v>
      </c>
      <c r="K52" s="7">
        <v>3412.5</v>
      </c>
      <c r="L52" s="86"/>
      <c r="M52" s="86"/>
    </row>
    <row r="53" spans="1:13" ht="15" x14ac:dyDescent="0.2">
      <c r="A53" s="9">
        <f t="shared" ref="A53:A116" si="7">A52+1</f>
        <v>66</v>
      </c>
      <c r="B53" s="18">
        <f t="shared" si="6"/>
        <v>2772</v>
      </c>
      <c r="C53" s="18">
        <f t="shared" si="6"/>
        <v>2772</v>
      </c>
      <c r="D53" s="18">
        <f t="shared" si="6"/>
        <v>3118.5</v>
      </c>
      <c r="E53" s="18">
        <f t="shared" si="6"/>
        <v>3638.5800000000004</v>
      </c>
      <c r="F53" s="18">
        <f t="shared" si="6"/>
        <v>2772</v>
      </c>
      <c r="G53" s="18">
        <f t="shared" si="6"/>
        <v>3118.5</v>
      </c>
      <c r="H53" s="18">
        <f t="shared" si="6"/>
        <v>3638.25</v>
      </c>
      <c r="I53" s="7">
        <v>2640</v>
      </c>
      <c r="J53" s="7">
        <v>2970</v>
      </c>
      <c r="K53" s="7">
        <v>3465</v>
      </c>
      <c r="L53" s="86"/>
      <c r="M53" s="86"/>
    </row>
    <row r="54" spans="1:13" ht="15" x14ac:dyDescent="0.2">
      <c r="A54" s="9">
        <f t="shared" si="7"/>
        <v>67</v>
      </c>
      <c r="B54" s="18">
        <f t="shared" si="6"/>
        <v>2814</v>
      </c>
      <c r="C54" s="18">
        <f t="shared" si="6"/>
        <v>2814</v>
      </c>
      <c r="D54" s="18">
        <f t="shared" si="6"/>
        <v>3165.75</v>
      </c>
      <c r="E54" s="18">
        <f t="shared" si="6"/>
        <v>3693.71</v>
      </c>
      <c r="F54" s="18">
        <f t="shared" si="6"/>
        <v>2814</v>
      </c>
      <c r="G54" s="18">
        <f t="shared" si="6"/>
        <v>3165.75</v>
      </c>
      <c r="H54" s="18">
        <f t="shared" si="6"/>
        <v>3693.375</v>
      </c>
      <c r="I54" s="7">
        <v>2680</v>
      </c>
      <c r="J54" s="7">
        <v>3015</v>
      </c>
      <c r="K54" s="7">
        <v>3517.5</v>
      </c>
      <c r="L54" s="86"/>
      <c r="M54" s="86"/>
    </row>
    <row r="55" spans="1:13" ht="15" x14ac:dyDescent="0.2">
      <c r="A55" s="9">
        <f t="shared" si="7"/>
        <v>68</v>
      </c>
      <c r="B55" s="18">
        <f t="shared" ref="B55:H70" si="8">SUM($A55)*B$3</f>
        <v>2856</v>
      </c>
      <c r="C55" s="18">
        <f t="shared" si="8"/>
        <v>2856</v>
      </c>
      <c r="D55" s="18">
        <f t="shared" si="6"/>
        <v>3213</v>
      </c>
      <c r="E55" s="18">
        <f t="shared" si="8"/>
        <v>3748.84</v>
      </c>
      <c r="F55" s="18">
        <f t="shared" si="8"/>
        <v>2856</v>
      </c>
      <c r="G55" s="18">
        <f t="shared" si="8"/>
        <v>3213</v>
      </c>
      <c r="H55" s="18">
        <f t="shared" si="8"/>
        <v>3748.5</v>
      </c>
      <c r="I55" s="7">
        <v>2720</v>
      </c>
      <c r="J55" s="7">
        <v>3060</v>
      </c>
      <c r="K55" s="7">
        <v>3570</v>
      </c>
      <c r="L55" s="86"/>
      <c r="M55" s="86"/>
    </row>
    <row r="56" spans="1:13" ht="15" x14ac:dyDescent="0.2">
      <c r="A56" s="9">
        <f t="shared" si="7"/>
        <v>69</v>
      </c>
      <c r="B56" s="18">
        <f t="shared" si="8"/>
        <v>2898</v>
      </c>
      <c r="C56" s="18">
        <f t="shared" si="8"/>
        <v>2898</v>
      </c>
      <c r="D56" s="18">
        <f t="shared" si="6"/>
        <v>3260.25</v>
      </c>
      <c r="E56" s="18">
        <f t="shared" si="8"/>
        <v>3803.9700000000003</v>
      </c>
      <c r="F56" s="18">
        <f t="shared" si="8"/>
        <v>2898</v>
      </c>
      <c r="G56" s="18">
        <f t="shared" si="8"/>
        <v>3260.25</v>
      </c>
      <c r="H56" s="18">
        <f t="shared" si="8"/>
        <v>3803.625</v>
      </c>
      <c r="I56" s="7">
        <v>2760</v>
      </c>
      <c r="J56" s="7">
        <v>3105</v>
      </c>
      <c r="K56" s="7">
        <v>3622.5</v>
      </c>
      <c r="L56" s="86"/>
      <c r="M56" s="86"/>
    </row>
    <row r="57" spans="1:13" ht="15" x14ac:dyDescent="0.2">
      <c r="A57" s="9">
        <f t="shared" si="7"/>
        <v>70</v>
      </c>
      <c r="B57" s="18">
        <f t="shared" si="8"/>
        <v>2940</v>
      </c>
      <c r="C57" s="18">
        <f t="shared" si="8"/>
        <v>2940</v>
      </c>
      <c r="D57" s="18">
        <f t="shared" si="6"/>
        <v>3307.5</v>
      </c>
      <c r="E57" s="18">
        <f t="shared" si="8"/>
        <v>3859.1000000000004</v>
      </c>
      <c r="F57" s="18">
        <f t="shared" si="8"/>
        <v>2940</v>
      </c>
      <c r="G57" s="18">
        <f t="shared" si="8"/>
        <v>3307.5</v>
      </c>
      <c r="H57" s="18">
        <f t="shared" si="8"/>
        <v>3858.75</v>
      </c>
      <c r="I57" s="7">
        <v>2800</v>
      </c>
      <c r="J57" s="7">
        <v>3150</v>
      </c>
      <c r="K57" s="7">
        <v>3675</v>
      </c>
      <c r="L57" s="86"/>
      <c r="M57" s="86"/>
    </row>
    <row r="58" spans="1:13" ht="15" x14ac:dyDescent="0.2">
      <c r="A58" s="9">
        <f t="shared" si="7"/>
        <v>71</v>
      </c>
      <c r="B58" s="18">
        <f t="shared" si="8"/>
        <v>2982</v>
      </c>
      <c r="C58" s="18">
        <f t="shared" si="8"/>
        <v>2982</v>
      </c>
      <c r="D58" s="18">
        <f t="shared" si="6"/>
        <v>3354.75</v>
      </c>
      <c r="E58" s="18">
        <f t="shared" si="8"/>
        <v>3914.23</v>
      </c>
      <c r="F58" s="18">
        <f t="shared" si="8"/>
        <v>2982</v>
      </c>
      <c r="G58" s="18">
        <f t="shared" si="8"/>
        <v>3354.75</v>
      </c>
      <c r="H58" s="18">
        <f t="shared" si="8"/>
        <v>3913.875</v>
      </c>
      <c r="I58" s="7">
        <v>2840</v>
      </c>
      <c r="J58" s="7">
        <v>3195</v>
      </c>
      <c r="K58" s="7">
        <v>3727.5</v>
      </c>
      <c r="L58" s="86"/>
      <c r="M58" s="86"/>
    </row>
    <row r="59" spans="1:13" ht="15" x14ac:dyDescent="0.2">
      <c r="A59" s="9">
        <f t="shared" si="7"/>
        <v>72</v>
      </c>
      <c r="B59" s="18">
        <f t="shared" si="8"/>
        <v>3024</v>
      </c>
      <c r="C59" s="18">
        <f t="shared" si="8"/>
        <v>3024</v>
      </c>
      <c r="D59" s="18">
        <f t="shared" si="6"/>
        <v>3402</v>
      </c>
      <c r="E59" s="18">
        <f t="shared" si="8"/>
        <v>3969.36</v>
      </c>
      <c r="F59" s="18">
        <f t="shared" si="8"/>
        <v>3024</v>
      </c>
      <c r="G59" s="18">
        <f t="shared" si="8"/>
        <v>3402</v>
      </c>
      <c r="H59" s="18">
        <f t="shared" si="8"/>
        <v>3969</v>
      </c>
      <c r="I59" s="7">
        <v>2880</v>
      </c>
      <c r="J59" s="7">
        <v>3240</v>
      </c>
      <c r="K59" s="7">
        <v>3780</v>
      </c>
      <c r="L59" s="86"/>
      <c r="M59" s="86"/>
    </row>
    <row r="60" spans="1:13" ht="15" x14ac:dyDescent="0.2">
      <c r="A60" s="9">
        <f t="shared" si="7"/>
        <v>73</v>
      </c>
      <c r="B60" s="18">
        <f t="shared" si="8"/>
        <v>3066</v>
      </c>
      <c r="C60" s="18">
        <f t="shared" si="8"/>
        <v>3066</v>
      </c>
      <c r="D60" s="18">
        <f t="shared" si="6"/>
        <v>3449.25</v>
      </c>
      <c r="E60" s="18">
        <f t="shared" si="8"/>
        <v>4024.4900000000002</v>
      </c>
      <c r="F60" s="18">
        <f t="shared" si="8"/>
        <v>3066</v>
      </c>
      <c r="G60" s="18">
        <f t="shared" si="8"/>
        <v>3449.25</v>
      </c>
      <c r="H60" s="18">
        <f t="shared" si="8"/>
        <v>4024.125</v>
      </c>
      <c r="I60" s="7">
        <v>2920</v>
      </c>
      <c r="J60" s="7">
        <v>3285</v>
      </c>
      <c r="K60" s="7">
        <v>3832.5</v>
      </c>
      <c r="L60" s="86"/>
      <c r="M60" s="86"/>
    </row>
    <row r="61" spans="1:13" ht="15" x14ac:dyDescent="0.2">
      <c r="A61" s="9">
        <f t="shared" si="7"/>
        <v>74</v>
      </c>
      <c r="B61" s="18">
        <f t="shared" si="8"/>
        <v>3108</v>
      </c>
      <c r="C61" s="18">
        <f t="shared" si="8"/>
        <v>3108</v>
      </c>
      <c r="D61" s="18">
        <f t="shared" si="8"/>
        <v>3496.5</v>
      </c>
      <c r="E61" s="18">
        <f t="shared" si="8"/>
        <v>4079.6200000000003</v>
      </c>
      <c r="F61" s="18">
        <f t="shared" si="8"/>
        <v>3108</v>
      </c>
      <c r="G61" s="18">
        <f t="shared" si="8"/>
        <v>3496.5</v>
      </c>
      <c r="H61" s="18">
        <f t="shared" si="8"/>
        <v>4079.25</v>
      </c>
      <c r="I61" s="7">
        <v>2960</v>
      </c>
      <c r="J61" s="7">
        <v>3330</v>
      </c>
      <c r="K61" s="7">
        <v>3885</v>
      </c>
      <c r="L61" s="86"/>
      <c r="M61" s="86"/>
    </row>
    <row r="62" spans="1:13" ht="15" x14ac:dyDescent="0.2">
      <c r="A62" s="9">
        <f t="shared" si="7"/>
        <v>75</v>
      </c>
      <c r="B62" s="18">
        <f t="shared" si="8"/>
        <v>3150</v>
      </c>
      <c r="C62" s="18">
        <f t="shared" si="8"/>
        <v>3150</v>
      </c>
      <c r="D62" s="18">
        <f t="shared" si="8"/>
        <v>3543.75</v>
      </c>
      <c r="E62" s="18">
        <f t="shared" si="8"/>
        <v>4134.75</v>
      </c>
      <c r="F62" s="18">
        <f t="shared" si="8"/>
        <v>3150</v>
      </c>
      <c r="G62" s="18">
        <f t="shared" si="8"/>
        <v>3543.75</v>
      </c>
      <c r="H62" s="18">
        <f t="shared" si="8"/>
        <v>4134.375</v>
      </c>
      <c r="I62" s="7">
        <v>3000</v>
      </c>
      <c r="J62" s="7">
        <v>3375</v>
      </c>
      <c r="K62" s="7">
        <v>3937.5</v>
      </c>
      <c r="L62" s="86"/>
      <c r="M62" s="86"/>
    </row>
    <row r="63" spans="1:13" ht="15" x14ac:dyDescent="0.2">
      <c r="A63" s="9">
        <f t="shared" si="7"/>
        <v>76</v>
      </c>
      <c r="B63" s="18">
        <f t="shared" si="8"/>
        <v>3192</v>
      </c>
      <c r="C63" s="18">
        <f t="shared" si="8"/>
        <v>3192</v>
      </c>
      <c r="D63" s="18">
        <f t="shared" si="8"/>
        <v>3591</v>
      </c>
      <c r="E63" s="18">
        <f t="shared" si="8"/>
        <v>4189.88</v>
      </c>
      <c r="F63" s="18">
        <f t="shared" si="8"/>
        <v>3192</v>
      </c>
      <c r="G63" s="18">
        <f t="shared" si="8"/>
        <v>3591</v>
      </c>
      <c r="H63" s="18">
        <f t="shared" si="8"/>
        <v>4189.5</v>
      </c>
      <c r="I63" s="7">
        <v>3040</v>
      </c>
      <c r="J63" s="7">
        <v>3420</v>
      </c>
      <c r="K63" s="7">
        <v>3990</v>
      </c>
      <c r="L63" s="86"/>
      <c r="M63" s="86"/>
    </row>
    <row r="64" spans="1:13" ht="15" x14ac:dyDescent="0.2">
      <c r="A64" s="9">
        <f t="shared" si="7"/>
        <v>77</v>
      </c>
      <c r="B64" s="18">
        <f t="shared" si="8"/>
        <v>3234</v>
      </c>
      <c r="C64" s="18">
        <f t="shared" si="8"/>
        <v>3234</v>
      </c>
      <c r="D64" s="18">
        <f t="shared" si="8"/>
        <v>3638.25</v>
      </c>
      <c r="E64" s="18">
        <f t="shared" si="8"/>
        <v>4245.01</v>
      </c>
      <c r="F64" s="18">
        <f t="shared" si="8"/>
        <v>3234</v>
      </c>
      <c r="G64" s="18">
        <f t="shared" si="8"/>
        <v>3638.25</v>
      </c>
      <c r="H64" s="18">
        <f t="shared" si="8"/>
        <v>4244.625</v>
      </c>
      <c r="I64" s="7">
        <v>3080</v>
      </c>
      <c r="J64" s="7">
        <v>3465</v>
      </c>
      <c r="K64" s="7">
        <v>4042.5</v>
      </c>
      <c r="L64" s="86"/>
      <c r="M64" s="86"/>
    </row>
    <row r="65" spans="1:13" ht="15" x14ac:dyDescent="0.2">
      <c r="A65" s="9">
        <f t="shared" si="7"/>
        <v>78</v>
      </c>
      <c r="B65" s="18">
        <f t="shared" ref="B65:H80" si="9">SUM($A65)*B$3</f>
        <v>3276</v>
      </c>
      <c r="C65" s="18">
        <f t="shared" si="9"/>
        <v>3276</v>
      </c>
      <c r="D65" s="18">
        <f t="shared" si="8"/>
        <v>3685.5</v>
      </c>
      <c r="E65" s="18">
        <f t="shared" si="9"/>
        <v>4300.1400000000003</v>
      </c>
      <c r="F65" s="18">
        <f t="shared" si="9"/>
        <v>3276</v>
      </c>
      <c r="G65" s="18">
        <f t="shared" si="9"/>
        <v>3685.5</v>
      </c>
      <c r="H65" s="18">
        <f t="shared" si="9"/>
        <v>4299.75</v>
      </c>
      <c r="I65" s="7">
        <v>3120</v>
      </c>
      <c r="J65" s="7">
        <v>3510</v>
      </c>
      <c r="K65" s="7">
        <v>4095</v>
      </c>
      <c r="L65" s="86"/>
      <c r="M65" s="86"/>
    </row>
    <row r="66" spans="1:13" ht="15" x14ac:dyDescent="0.2">
      <c r="A66" s="9">
        <f t="shared" si="7"/>
        <v>79</v>
      </c>
      <c r="B66" s="18">
        <f t="shared" si="9"/>
        <v>3318</v>
      </c>
      <c r="C66" s="18">
        <f t="shared" si="9"/>
        <v>3318</v>
      </c>
      <c r="D66" s="18">
        <f t="shared" si="8"/>
        <v>3732.75</v>
      </c>
      <c r="E66" s="18">
        <f t="shared" si="9"/>
        <v>4355.2700000000004</v>
      </c>
      <c r="F66" s="18">
        <f t="shared" si="9"/>
        <v>3318</v>
      </c>
      <c r="G66" s="18">
        <f t="shared" si="9"/>
        <v>3732.75</v>
      </c>
      <c r="H66" s="18">
        <f t="shared" si="9"/>
        <v>4354.875</v>
      </c>
      <c r="I66" s="7">
        <v>3160</v>
      </c>
      <c r="J66" s="7">
        <v>3555</v>
      </c>
      <c r="K66" s="7">
        <v>4147.5</v>
      </c>
      <c r="L66" s="86"/>
      <c r="M66" s="86"/>
    </row>
    <row r="67" spans="1:13" ht="15" x14ac:dyDescent="0.2">
      <c r="A67" s="9">
        <f t="shared" si="7"/>
        <v>80</v>
      </c>
      <c r="B67" s="18">
        <f t="shared" si="9"/>
        <v>3360</v>
      </c>
      <c r="C67" s="18">
        <f t="shared" si="9"/>
        <v>3360</v>
      </c>
      <c r="D67" s="18">
        <f t="shared" si="8"/>
        <v>3780</v>
      </c>
      <c r="E67" s="18">
        <f t="shared" si="9"/>
        <v>4410.4000000000005</v>
      </c>
      <c r="F67" s="18">
        <f t="shared" si="9"/>
        <v>3360</v>
      </c>
      <c r="G67" s="18">
        <f t="shared" si="9"/>
        <v>3780</v>
      </c>
      <c r="H67" s="18">
        <f t="shared" si="9"/>
        <v>4410</v>
      </c>
      <c r="I67" s="7">
        <v>3200</v>
      </c>
      <c r="J67" s="7">
        <v>3600</v>
      </c>
      <c r="K67" s="7">
        <v>4200</v>
      </c>
      <c r="L67" s="86"/>
      <c r="M67" s="86"/>
    </row>
    <row r="68" spans="1:13" ht="15" x14ac:dyDescent="0.2">
      <c r="A68" s="9">
        <f t="shared" si="7"/>
        <v>81</v>
      </c>
      <c r="B68" s="18">
        <f t="shared" si="9"/>
        <v>3402</v>
      </c>
      <c r="C68" s="18">
        <f t="shared" si="9"/>
        <v>3402</v>
      </c>
      <c r="D68" s="18">
        <f t="shared" si="8"/>
        <v>3827.25</v>
      </c>
      <c r="E68" s="18">
        <f t="shared" si="9"/>
        <v>4465.5300000000007</v>
      </c>
      <c r="F68" s="18">
        <f t="shared" si="9"/>
        <v>3402</v>
      </c>
      <c r="G68" s="18">
        <f t="shared" si="9"/>
        <v>3827.25</v>
      </c>
      <c r="H68" s="18">
        <f t="shared" si="9"/>
        <v>4465.125</v>
      </c>
      <c r="I68" s="7">
        <v>3240</v>
      </c>
      <c r="J68" s="7">
        <v>3645</v>
      </c>
      <c r="K68" s="7">
        <v>4252.5</v>
      </c>
      <c r="L68" s="86"/>
      <c r="M68" s="86"/>
    </row>
    <row r="69" spans="1:13" ht="15" x14ac:dyDescent="0.2">
      <c r="A69" s="9">
        <f t="shared" si="7"/>
        <v>82</v>
      </c>
      <c r="B69" s="18">
        <f t="shared" si="9"/>
        <v>3444</v>
      </c>
      <c r="C69" s="18">
        <f t="shared" si="9"/>
        <v>3444</v>
      </c>
      <c r="D69" s="18">
        <f t="shared" si="8"/>
        <v>3874.5</v>
      </c>
      <c r="E69" s="18">
        <f t="shared" si="9"/>
        <v>4520.66</v>
      </c>
      <c r="F69" s="18">
        <f t="shared" si="9"/>
        <v>3444</v>
      </c>
      <c r="G69" s="18">
        <f t="shared" si="9"/>
        <v>3874.5</v>
      </c>
      <c r="H69" s="18">
        <f t="shared" si="9"/>
        <v>4520.25</v>
      </c>
      <c r="I69" s="7">
        <v>3280</v>
      </c>
      <c r="J69" s="7">
        <v>3690</v>
      </c>
      <c r="K69" s="7">
        <v>4305</v>
      </c>
      <c r="L69" s="86"/>
      <c r="M69" s="86"/>
    </row>
    <row r="70" spans="1:13" ht="15" x14ac:dyDescent="0.2">
      <c r="A70" s="9">
        <f t="shared" si="7"/>
        <v>83</v>
      </c>
      <c r="B70" s="18">
        <f t="shared" si="9"/>
        <v>3486</v>
      </c>
      <c r="C70" s="18">
        <f t="shared" si="9"/>
        <v>3486</v>
      </c>
      <c r="D70" s="18">
        <f t="shared" si="8"/>
        <v>3921.75</v>
      </c>
      <c r="E70" s="18">
        <f t="shared" si="9"/>
        <v>4575.79</v>
      </c>
      <c r="F70" s="18">
        <f t="shared" si="9"/>
        <v>3486</v>
      </c>
      <c r="G70" s="18">
        <f t="shared" si="9"/>
        <v>3921.75</v>
      </c>
      <c r="H70" s="18">
        <f t="shared" si="9"/>
        <v>4575.375</v>
      </c>
      <c r="I70" s="7">
        <v>3320</v>
      </c>
      <c r="J70" s="7">
        <v>3735</v>
      </c>
      <c r="K70" s="7">
        <v>4357.5</v>
      </c>
      <c r="L70" s="86"/>
      <c r="M70" s="86"/>
    </row>
    <row r="71" spans="1:13" ht="15" x14ac:dyDescent="0.2">
      <c r="A71" s="9">
        <f t="shared" si="7"/>
        <v>84</v>
      </c>
      <c r="B71" s="18">
        <f t="shared" si="9"/>
        <v>3528</v>
      </c>
      <c r="C71" s="18">
        <f t="shared" si="9"/>
        <v>3528</v>
      </c>
      <c r="D71" s="18">
        <f t="shared" si="9"/>
        <v>3969</v>
      </c>
      <c r="E71" s="18">
        <f t="shared" si="9"/>
        <v>4630.92</v>
      </c>
      <c r="F71" s="18">
        <f t="shared" si="9"/>
        <v>3528</v>
      </c>
      <c r="G71" s="18">
        <f t="shared" si="9"/>
        <v>3969</v>
      </c>
      <c r="H71" s="18">
        <f t="shared" si="9"/>
        <v>4630.5</v>
      </c>
      <c r="I71" s="7">
        <v>3360</v>
      </c>
      <c r="J71" s="7">
        <v>3780</v>
      </c>
      <c r="K71" s="7">
        <v>4410</v>
      </c>
      <c r="L71" s="86"/>
      <c r="M71" s="86"/>
    </row>
    <row r="72" spans="1:13" ht="15" x14ac:dyDescent="0.2">
      <c r="A72" s="9">
        <f t="shared" si="7"/>
        <v>85</v>
      </c>
      <c r="B72" s="18">
        <f t="shared" si="9"/>
        <v>3570</v>
      </c>
      <c r="C72" s="18">
        <f t="shared" si="9"/>
        <v>3570</v>
      </c>
      <c r="D72" s="18">
        <f t="shared" si="9"/>
        <v>4016.25</v>
      </c>
      <c r="E72" s="18">
        <f t="shared" si="9"/>
        <v>4686.05</v>
      </c>
      <c r="F72" s="18">
        <f t="shared" si="9"/>
        <v>3570</v>
      </c>
      <c r="G72" s="18">
        <f t="shared" si="9"/>
        <v>4016.25</v>
      </c>
      <c r="H72" s="18">
        <f t="shared" si="9"/>
        <v>4685.625</v>
      </c>
      <c r="I72" s="7">
        <v>3400</v>
      </c>
      <c r="J72" s="7">
        <v>3825</v>
      </c>
      <c r="K72" s="7">
        <v>4462.5</v>
      </c>
      <c r="L72" s="86"/>
      <c r="M72" s="86"/>
    </row>
    <row r="73" spans="1:13" ht="15" x14ac:dyDescent="0.2">
      <c r="A73" s="9">
        <f t="shared" si="7"/>
        <v>86</v>
      </c>
      <c r="B73" s="18">
        <f t="shared" si="9"/>
        <v>3612</v>
      </c>
      <c r="C73" s="18">
        <f t="shared" si="9"/>
        <v>3612</v>
      </c>
      <c r="D73" s="18">
        <f t="shared" si="9"/>
        <v>4063.5</v>
      </c>
      <c r="E73" s="18">
        <f t="shared" si="9"/>
        <v>4741.18</v>
      </c>
      <c r="F73" s="18">
        <f t="shared" si="9"/>
        <v>3612</v>
      </c>
      <c r="G73" s="18">
        <f t="shared" si="9"/>
        <v>4063.5</v>
      </c>
      <c r="H73" s="18">
        <f t="shared" si="9"/>
        <v>4740.75</v>
      </c>
      <c r="I73" s="7">
        <v>3440</v>
      </c>
      <c r="J73" s="7">
        <v>3870</v>
      </c>
      <c r="K73" s="7">
        <v>4515</v>
      </c>
      <c r="L73" s="86"/>
      <c r="M73" s="86"/>
    </row>
    <row r="74" spans="1:13" ht="15" x14ac:dyDescent="0.2">
      <c r="A74" s="9">
        <f t="shared" si="7"/>
        <v>87</v>
      </c>
      <c r="B74" s="18">
        <f t="shared" si="9"/>
        <v>3654</v>
      </c>
      <c r="C74" s="18">
        <f t="shared" si="9"/>
        <v>3654</v>
      </c>
      <c r="D74" s="18">
        <f t="shared" si="9"/>
        <v>4110.75</v>
      </c>
      <c r="E74" s="18">
        <f t="shared" si="9"/>
        <v>4796.3100000000004</v>
      </c>
      <c r="F74" s="18">
        <f t="shared" si="9"/>
        <v>3654</v>
      </c>
      <c r="G74" s="18">
        <f t="shared" si="9"/>
        <v>4110.75</v>
      </c>
      <c r="H74" s="18">
        <f t="shared" si="9"/>
        <v>4795.875</v>
      </c>
      <c r="I74" s="7">
        <v>3480</v>
      </c>
      <c r="J74" s="7">
        <v>3915</v>
      </c>
      <c r="K74" s="7">
        <v>4567.5</v>
      </c>
      <c r="L74" s="86"/>
      <c r="M74" s="86"/>
    </row>
    <row r="75" spans="1:13" ht="15" x14ac:dyDescent="0.2">
      <c r="A75" s="9">
        <f t="shared" si="7"/>
        <v>88</v>
      </c>
      <c r="B75" s="18">
        <f t="shared" ref="B75:H90" si="10">SUM($A75)*B$3</f>
        <v>3696</v>
      </c>
      <c r="C75" s="18">
        <f t="shared" si="10"/>
        <v>3696</v>
      </c>
      <c r="D75" s="18">
        <f t="shared" si="9"/>
        <v>4158</v>
      </c>
      <c r="E75" s="18">
        <f t="shared" si="10"/>
        <v>4851.4400000000005</v>
      </c>
      <c r="F75" s="18">
        <f t="shared" si="10"/>
        <v>3696</v>
      </c>
      <c r="G75" s="18">
        <f t="shared" si="10"/>
        <v>4158</v>
      </c>
      <c r="H75" s="18">
        <f t="shared" si="10"/>
        <v>4851</v>
      </c>
      <c r="I75" s="7">
        <v>3520</v>
      </c>
      <c r="J75" s="7">
        <v>3960</v>
      </c>
      <c r="K75" s="7">
        <v>4620</v>
      </c>
      <c r="L75" s="86"/>
      <c r="M75" s="86"/>
    </row>
    <row r="76" spans="1:13" ht="15" x14ac:dyDescent="0.2">
      <c r="A76" s="9">
        <f t="shared" si="7"/>
        <v>89</v>
      </c>
      <c r="B76" s="18">
        <f t="shared" si="10"/>
        <v>3738</v>
      </c>
      <c r="C76" s="18">
        <f t="shared" si="10"/>
        <v>3738</v>
      </c>
      <c r="D76" s="18">
        <f t="shared" si="9"/>
        <v>4205.25</v>
      </c>
      <c r="E76" s="18">
        <f t="shared" si="10"/>
        <v>4906.5700000000006</v>
      </c>
      <c r="F76" s="18">
        <f t="shared" si="10"/>
        <v>3738</v>
      </c>
      <c r="G76" s="18">
        <f t="shared" si="10"/>
        <v>4205.25</v>
      </c>
      <c r="H76" s="18">
        <f t="shared" si="10"/>
        <v>4906.125</v>
      </c>
      <c r="I76" s="7">
        <v>3560</v>
      </c>
      <c r="J76" s="7">
        <v>4005</v>
      </c>
      <c r="K76" s="7">
        <v>4672.5</v>
      </c>
      <c r="L76" s="86"/>
      <c r="M76" s="86"/>
    </row>
    <row r="77" spans="1:13" ht="15" x14ac:dyDescent="0.2">
      <c r="A77" s="9">
        <f t="shared" si="7"/>
        <v>90</v>
      </c>
      <c r="B77" s="18">
        <f t="shared" si="10"/>
        <v>3780</v>
      </c>
      <c r="C77" s="18">
        <f t="shared" si="10"/>
        <v>3780</v>
      </c>
      <c r="D77" s="18">
        <f t="shared" si="9"/>
        <v>4252.5</v>
      </c>
      <c r="E77" s="18">
        <f t="shared" si="10"/>
        <v>4961.7</v>
      </c>
      <c r="F77" s="18">
        <f t="shared" si="10"/>
        <v>3780</v>
      </c>
      <c r="G77" s="18">
        <f t="shared" si="10"/>
        <v>4252.5</v>
      </c>
      <c r="H77" s="18">
        <f t="shared" si="10"/>
        <v>4961.25</v>
      </c>
      <c r="I77" s="7">
        <v>3600</v>
      </c>
      <c r="J77" s="7">
        <v>4050</v>
      </c>
      <c r="K77" s="7">
        <v>4725</v>
      </c>
      <c r="L77" s="86"/>
      <c r="M77" s="86"/>
    </row>
    <row r="78" spans="1:13" ht="15" x14ac:dyDescent="0.2">
      <c r="A78" s="9">
        <f t="shared" si="7"/>
        <v>91</v>
      </c>
      <c r="B78" s="18">
        <f t="shared" si="10"/>
        <v>3822</v>
      </c>
      <c r="C78" s="18">
        <f t="shared" si="10"/>
        <v>3822</v>
      </c>
      <c r="D78" s="18">
        <f t="shared" si="9"/>
        <v>4299.75</v>
      </c>
      <c r="E78" s="18">
        <f t="shared" si="10"/>
        <v>5016.83</v>
      </c>
      <c r="F78" s="18">
        <f t="shared" si="10"/>
        <v>3822</v>
      </c>
      <c r="G78" s="18">
        <f t="shared" si="10"/>
        <v>4299.75</v>
      </c>
      <c r="H78" s="18">
        <f t="shared" si="10"/>
        <v>5016.375</v>
      </c>
      <c r="I78" s="7">
        <v>3640</v>
      </c>
      <c r="J78" s="7">
        <v>4095</v>
      </c>
      <c r="K78" s="7">
        <v>4777.5</v>
      </c>
      <c r="L78" s="86"/>
      <c r="M78" s="86"/>
    </row>
    <row r="79" spans="1:13" ht="15" x14ac:dyDescent="0.2">
      <c r="A79" s="9">
        <f t="shared" si="7"/>
        <v>92</v>
      </c>
      <c r="B79" s="18">
        <f t="shared" si="10"/>
        <v>3864</v>
      </c>
      <c r="C79" s="18">
        <f t="shared" si="10"/>
        <v>3864</v>
      </c>
      <c r="D79" s="18">
        <f t="shared" si="9"/>
        <v>4347</v>
      </c>
      <c r="E79" s="18">
        <f t="shared" si="10"/>
        <v>5071.96</v>
      </c>
      <c r="F79" s="18">
        <f t="shared" si="10"/>
        <v>3864</v>
      </c>
      <c r="G79" s="18">
        <f t="shared" si="10"/>
        <v>4347</v>
      </c>
      <c r="H79" s="18">
        <f t="shared" si="10"/>
        <v>5071.5</v>
      </c>
      <c r="I79" s="7">
        <v>3680</v>
      </c>
      <c r="J79" s="7">
        <v>4140</v>
      </c>
      <c r="K79" s="7">
        <v>4830</v>
      </c>
      <c r="L79" s="86"/>
      <c r="M79" s="86"/>
    </row>
    <row r="80" spans="1:13" ht="15" x14ac:dyDescent="0.2">
      <c r="A80" s="9">
        <f t="shared" si="7"/>
        <v>93</v>
      </c>
      <c r="B80" s="18">
        <f t="shared" si="10"/>
        <v>3906</v>
      </c>
      <c r="C80" s="18">
        <f t="shared" si="10"/>
        <v>3906</v>
      </c>
      <c r="D80" s="18">
        <f t="shared" si="9"/>
        <v>4394.25</v>
      </c>
      <c r="E80" s="18">
        <f t="shared" si="10"/>
        <v>5127.09</v>
      </c>
      <c r="F80" s="18">
        <f t="shared" si="10"/>
        <v>3906</v>
      </c>
      <c r="G80" s="18">
        <f t="shared" si="10"/>
        <v>4394.25</v>
      </c>
      <c r="H80" s="18">
        <f t="shared" si="10"/>
        <v>5126.625</v>
      </c>
      <c r="I80" s="7">
        <v>3720</v>
      </c>
      <c r="J80" s="7">
        <v>4185</v>
      </c>
      <c r="K80" s="7">
        <v>4882.5</v>
      </c>
      <c r="L80" s="86"/>
      <c r="M80" s="86"/>
    </row>
    <row r="81" spans="1:13" ht="15" x14ac:dyDescent="0.2">
      <c r="A81" s="9">
        <f t="shared" si="7"/>
        <v>94</v>
      </c>
      <c r="B81" s="18">
        <f t="shared" si="10"/>
        <v>3948</v>
      </c>
      <c r="C81" s="18">
        <f t="shared" si="10"/>
        <v>3948</v>
      </c>
      <c r="D81" s="18">
        <f t="shared" si="10"/>
        <v>4441.5</v>
      </c>
      <c r="E81" s="18">
        <f t="shared" si="10"/>
        <v>5182.22</v>
      </c>
      <c r="F81" s="18">
        <f t="shared" si="10"/>
        <v>3948</v>
      </c>
      <c r="G81" s="18">
        <f t="shared" si="10"/>
        <v>4441.5</v>
      </c>
      <c r="H81" s="18">
        <f t="shared" si="10"/>
        <v>5181.75</v>
      </c>
      <c r="I81" s="7">
        <v>3760</v>
      </c>
      <c r="J81" s="7">
        <v>4230</v>
      </c>
      <c r="K81" s="7">
        <v>4935</v>
      </c>
      <c r="L81" s="86"/>
      <c r="M81" s="86"/>
    </row>
    <row r="82" spans="1:13" ht="15" x14ac:dyDescent="0.2">
      <c r="A82" s="9">
        <f t="shared" si="7"/>
        <v>95</v>
      </c>
      <c r="B82" s="18">
        <f t="shared" si="10"/>
        <v>3990</v>
      </c>
      <c r="C82" s="18">
        <f t="shared" si="10"/>
        <v>3990</v>
      </c>
      <c r="D82" s="18">
        <f t="shared" si="10"/>
        <v>4488.75</v>
      </c>
      <c r="E82" s="18">
        <f t="shared" si="10"/>
        <v>5237.3500000000004</v>
      </c>
      <c r="F82" s="18">
        <f t="shared" si="10"/>
        <v>3990</v>
      </c>
      <c r="G82" s="18">
        <f t="shared" si="10"/>
        <v>4488.75</v>
      </c>
      <c r="H82" s="18">
        <f t="shared" si="10"/>
        <v>5236.875</v>
      </c>
      <c r="I82" s="7">
        <v>3800</v>
      </c>
      <c r="J82" s="7">
        <v>4275</v>
      </c>
      <c r="K82" s="7">
        <v>4987.5</v>
      </c>
      <c r="L82" s="86"/>
      <c r="M82" s="86"/>
    </row>
    <row r="83" spans="1:13" ht="15" x14ac:dyDescent="0.2">
      <c r="A83" s="9">
        <f t="shared" si="7"/>
        <v>96</v>
      </c>
      <c r="B83" s="18">
        <f t="shared" si="10"/>
        <v>4032</v>
      </c>
      <c r="C83" s="18">
        <f t="shared" si="10"/>
        <v>4032</v>
      </c>
      <c r="D83" s="18">
        <f t="shared" si="10"/>
        <v>4536</v>
      </c>
      <c r="E83" s="18">
        <f t="shared" si="10"/>
        <v>5292.4800000000005</v>
      </c>
      <c r="F83" s="18">
        <f t="shared" si="10"/>
        <v>4032</v>
      </c>
      <c r="G83" s="18">
        <f t="shared" si="10"/>
        <v>4536</v>
      </c>
      <c r="H83" s="18">
        <f t="shared" si="10"/>
        <v>5292</v>
      </c>
      <c r="I83" s="7">
        <v>3840</v>
      </c>
      <c r="J83" s="7">
        <v>4320</v>
      </c>
      <c r="K83" s="7">
        <v>5040</v>
      </c>
      <c r="L83" s="86"/>
      <c r="M83" s="86"/>
    </row>
    <row r="84" spans="1:13" ht="15" x14ac:dyDescent="0.2">
      <c r="A84" s="9">
        <f t="shared" si="7"/>
        <v>97</v>
      </c>
      <c r="B84" s="18">
        <f t="shared" si="10"/>
        <v>4074</v>
      </c>
      <c r="C84" s="18">
        <f t="shared" si="10"/>
        <v>4074</v>
      </c>
      <c r="D84" s="18">
        <f t="shared" si="10"/>
        <v>4583.25</v>
      </c>
      <c r="E84" s="18">
        <f t="shared" si="10"/>
        <v>5347.6100000000006</v>
      </c>
      <c r="F84" s="18">
        <f t="shared" si="10"/>
        <v>4074</v>
      </c>
      <c r="G84" s="18">
        <f t="shared" si="10"/>
        <v>4583.25</v>
      </c>
      <c r="H84" s="18">
        <f t="shared" si="10"/>
        <v>5347.125</v>
      </c>
      <c r="I84" s="7">
        <v>3880</v>
      </c>
      <c r="J84" s="7">
        <v>4365</v>
      </c>
      <c r="K84" s="7">
        <v>5092.5</v>
      </c>
      <c r="L84" s="86"/>
      <c r="M84" s="86"/>
    </row>
    <row r="85" spans="1:13" ht="15" x14ac:dyDescent="0.2">
      <c r="A85" s="9">
        <f t="shared" si="7"/>
        <v>98</v>
      </c>
      <c r="B85" s="18">
        <f t="shared" ref="B85:H100" si="11">SUM($A85)*B$3</f>
        <v>4116</v>
      </c>
      <c r="C85" s="18">
        <f t="shared" si="11"/>
        <v>4116</v>
      </c>
      <c r="D85" s="18">
        <f t="shared" si="10"/>
        <v>4630.5</v>
      </c>
      <c r="E85" s="18">
        <f t="shared" si="11"/>
        <v>5402.7400000000007</v>
      </c>
      <c r="F85" s="18">
        <f t="shared" si="11"/>
        <v>4116</v>
      </c>
      <c r="G85" s="18">
        <f t="shared" si="11"/>
        <v>4630.5</v>
      </c>
      <c r="H85" s="18">
        <f t="shared" si="11"/>
        <v>5402.25</v>
      </c>
      <c r="I85" s="7">
        <v>3920</v>
      </c>
      <c r="J85" s="7">
        <v>4410</v>
      </c>
      <c r="K85" s="7">
        <v>5145</v>
      </c>
      <c r="L85" s="86"/>
      <c r="M85" s="86"/>
    </row>
    <row r="86" spans="1:13" ht="15" x14ac:dyDescent="0.2">
      <c r="A86" s="9">
        <f t="shared" si="7"/>
        <v>99</v>
      </c>
      <c r="B86" s="18">
        <f t="shared" si="11"/>
        <v>4158</v>
      </c>
      <c r="C86" s="18">
        <f t="shared" si="11"/>
        <v>4158</v>
      </c>
      <c r="D86" s="18">
        <f t="shared" si="10"/>
        <v>4677.75</v>
      </c>
      <c r="E86" s="18">
        <f t="shared" si="11"/>
        <v>5457.87</v>
      </c>
      <c r="F86" s="18">
        <f t="shared" si="11"/>
        <v>4158</v>
      </c>
      <c r="G86" s="18">
        <f t="shared" si="11"/>
        <v>4677.75</v>
      </c>
      <c r="H86" s="18">
        <f t="shared" si="11"/>
        <v>5457.375</v>
      </c>
      <c r="I86" s="7">
        <v>3960</v>
      </c>
      <c r="J86" s="7">
        <v>4455</v>
      </c>
      <c r="K86" s="7">
        <v>5197.5</v>
      </c>
      <c r="L86" s="86"/>
      <c r="M86" s="86"/>
    </row>
    <row r="87" spans="1:13" ht="15" x14ac:dyDescent="0.2">
      <c r="A87" s="9">
        <f t="shared" si="7"/>
        <v>100</v>
      </c>
      <c r="B87" s="18">
        <f t="shared" si="11"/>
        <v>4200</v>
      </c>
      <c r="C87" s="18">
        <f t="shared" si="11"/>
        <v>4200</v>
      </c>
      <c r="D87" s="18">
        <f t="shared" si="10"/>
        <v>4725</v>
      </c>
      <c r="E87" s="18">
        <f t="shared" si="11"/>
        <v>5513</v>
      </c>
      <c r="F87" s="18">
        <f t="shared" si="11"/>
        <v>4200</v>
      </c>
      <c r="G87" s="18">
        <f t="shared" si="11"/>
        <v>4725</v>
      </c>
      <c r="H87" s="18">
        <f t="shared" si="11"/>
        <v>5512.5</v>
      </c>
      <c r="I87" s="7">
        <v>4000</v>
      </c>
      <c r="J87" s="7">
        <v>4500</v>
      </c>
      <c r="K87" s="7">
        <v>5250</v>
      </c>
      <c r="L87" s="86"/>
      <c r="M87" s="86"/>
    </row>
    <row r="88" spans="1:13" ht="15" x14ac:dyDescent="0.2">
      <c r="A88" s="9">
        <f t="shared" si="7"/>
        <v>101</v>
      </c>
      <c r="B88" s="18">
        <f t="shared" si="11"/>
        <v>4242</v>
      </c>
      <c r="C88" s="18">
        <f t="shared" si="11"/>
        <v>4242</v>
      </c>
      <c r="D88" s="18">
        <f t="shared" si="10"/>
        <v>4772.25</v>
      </c>
      <c r="E88" s="18">
        <f t="shared" si="11"/>
        <v>5568.13</v>
      </c>
      <c r="F88" s="18">
        <f t="shared" si="11"/>
        <v>4242</v>
      </c>
      <c r="G88" s="18">
        <f t="shared" si="11"/>
        <v>4772.25</v>
      </c>
      <c r="H88" s="18">
        <f t="shared" si="11"/>
        <v>5567.625</v>
      </c>
      <c r="I88" s="7">
        <v>4040</v>
      </c>
      <c r="J88" s="7">
        <v>4545</v>
      </c>
      <c r="K88" s="7">
        <v>5302.5</v>
      </c>
      <c r="L88" s="86"/>
      <c r="M88" s="86"/>
    </row>
    <row r="89" spans="1:13" ht="15" x14ac:dyDescent="0.2">
      <c r="A89" s="9">
        <f t="shared" si="7"/>
        <v>102</v>
      </c>
      <c r="B89" s="18">
        <f t="shared" si="11"/>
        <v>4284</v>
      </c>
      <c r="C89" s="18">
        <f t="shared" si="11"/>
        <v>4284</v>
      </c>
      <c r="D89" s="18">
        <f t="shared" si="10"/>
        <v>4819.5</v>
      </c>
      <c r="E89" s="18">
        <f t="shared" si="11"/>
        <v>5623.26</v>
      </c>
      <c r="F89" s="18">
        <f t="shared" si="11"/>
        <v>4284</v>
      </c>
      <c r="G89" s="18">
        <f t="shared" si="11"/>
        <v>4819.5</v>
      </c>
      <c r="H89" s="18">
        <f t="shared" si="11"/>
        <v>5622.75</v>
      </c>
      <c r="I89" s="7">
        <v>4080</v>
      </c>
      <c r="J89" s="7">
        <v>4590</v>
      </c>
      <c r="K89" s="7">
        <v>5355</v>
      </c>
      <c r="L89" s="86"/>
      <c r="M89" s="86"/>
    </row>
    <row r="90" spans="1:13" ht="15" x14ac:dyDescent="0.2">
      <c r="A90" s="9">
        <f t="shared" si="7"/>
        <v>103</v>
      </c>
      <c r="B90" s="18">
        <f t="shared" si="11"/>
        <v>4326</v>
      </c>
      <c r="C90" s="18">
        <f t="shared" si="11"/>
        <v>4326</v>
      </c>
      <c r="D90" s="18">
        <f t="shared" si="10"/>
        <v>4866.75</v>
      </c>
      <c r="E90" s="18">
        <f t="shared" si="11"/>
        <v>5678.39</v>
      </c>
      <c r="F90" s="18">
        <f t="shared" si="11"/>
        <v>4326</v>
      </c>
      <c r="G90" s="18">
        <f t="shared" si="11"/>
        <v>4866.75</v>
      </c>
      <c r="H90" s="18">
        <f t="shared" si="11"/>
        <v>5677.875</v>
      </c>
      <c r="I90" s="7">
        <v>4120</v>
      </c>
      <c r="J90" s="7">
        <v>4635</v>
      </c>
      <c r="K90" s="7">
        <v>5407.5</v>
      </c>
      <c r="L90" s="86"/>
      <c r="M90" s="86"/>
    </row>
    <row r="91" spans="1:13" ht="15" x14ac:dyDescent="0.2">
      <c r="A91" s="9">
        <f t="shared" si="7"/>
        <v>104</v>
      </c>
      <c r="B91" s="18">
        <f t="shared" si="11"/>
        <v>4368</v>
      </c>
      <c r="C91" s="18">
        <f t="shared" si="11"/>
        <v>4368</v>
      </c>
      <c r="D91" s="18">
        <f t="shared" si="11"/>
        <v>4914</v>
      </c>
      <c r="E91" s="18">
        <f t="shared" si="11"/>
        <v>5733.52</v>
      </c>
      <c r="F91" s="18">
        <f t="shared" si="11"/>
        <v>4368</v>
      </c>
      <c r="G91" s="18">
        <f t="shared" si="11"/>
        <v>4914</v>
      </c>
      <c r="H91" s="18">
        <f t="shared" si="11"/>
        <v>5733</v>
      </c>
      <c r="I91" s="7">
        <v>4160</v>
      </c>
      <c r="J91" s="7">
        <v>4680</v>
      </c>
      <c r="K91" s="7">
        <v>5460</v>
      </c>
      <c r="L91" s="86"/>
      <c r="M91" s="86"/>
    </row>
    <row r="92" spans="1:13" ht="15" x14ac:dyDescent="0.2">
      <c r="A92" s="9">
        <f t="shared" si="7"/>
        <v>105</v>
      </c>
      <c r="B92" s="18">
        <f t="shared" si="11"/>
        <v>4410</v>
      </c>
      <c r="C92" s="18">
        <f t="shared" si="11"/>
        <v>4410</v>
      </c>
      <c r="D92" s="18">
        <f t="shared" si="11"/>
        <v>4961.25</v>
      </c>
      <c r="E92" s="18">
        <f t="shared" si="11"/>
        <v>5788.6500000000005</v>
      </c>
      <c r="F92" s="18">
        <f t="shared" si="11"/>
        <v>4410</v>
      </c>
      <c r="G92" s="18">
        <f t="shared" si="11"/>
        <v>4961.25</v>
      </c>
      <c r="H92" s="18">
        <f t="shared" si="11"/>
        <v>5788.125</v>
      </c>
      <c r="I92" s="7">
        <v>4200</v>
      </c>
      <c r="J92" s="7">
        <v>4725</v>
      </c>
      <c r="K92" s="7">
        <v>5512.5</v>
      </c>
      <c r="L92" s="86"/>
      <c r="M92" s="86"/>
    </row>
    <row r="93" spans="1:13" ht="15" x14ac:dyDescent="0.2">
      <c r="A93" s="9">
        <f t="shared" si="7"/>
        <v>106</v>
      </c>
      <c r="B93" s="18">
        <f t="shared" si="11"/>
        <v>4452</v>
      </c>
      <c r="C93" s="18">
        <f t="shared" si="11"/>
        <v>4452</v>
      </c>
      <c r="D93" s="18">
        <f t="shared" si="11"/>
        <v>5008.5</v>
      </c>
      <c r="E93" s="18">
        <f t="shared" si="11"/>
        <v>5843.7800000000007</v>
      </c>
      <c r="F93" s="18">
        <f t="shared" si="11"/>
        <v>4452</v>
      </c>
      <c r="G93" s="18">
        <f t="shared" si="11"/>
        <v>5008.5</v>
      </c>
      <c r="H93" s="18">
        <f t="shared" si="11"/>
        <v>5843.25</v>
      </c>
      <c r="I93" s="7">
        <v>4240</v>
      </c>
      <c r="J93" s="7">
        <v>4770</v>
      </c>
      <c r="K93" s="7">
        <v>5565</v>
      </c>
      <c r="L93" s="86"/>
      <c r="M93" s="86"/>
    </row>
    <row r="94" spans="1:13" ht="15" x14ac:dyDescent="0.2">
      <c r="A94" s="9">
        <f t="shared" si="7"/>
        <v>107</v>
      </c>
      <c r="B94" s="18">
        <f t="shared" si="11"/>
        <v>4494</v>
      </c>
      <c r="C94" s="18">
        <f t="shared" si="11"/>
        <v>4494</v>
      </c>
      <c r="D94" s="18">
        <f t="shared" si="11"/>
        <v>5055.75</v>
      </c>
      <c r="E94" s="18">
        <f t="shared" si="11"/>
        <v>5898.91</v>
      </c>
      <c r="F94" s="18">
        <f t="shared" si="11"/>
        <v>4494</v>
      </c>
      <c r="G94" s="18">
        <f t="shared" si="11"/>
        <v>5055.75</v>
      </c>
      <c r="H94" s="18">
        <f t="shared" si="11"/>
        <v>5898.375</v>
      </c>
      <c r="I94" s="7">
        <v>4280</v>
      </c>
      <c r="J94" s="7">
        <v>4815</v>
      </c>
      <c r="K94" s="7">
        <v>5617.5</v>
      </c>
      <c r="L94" s="86"/>
      <c r="M94" s="86"/>
    </row>
    <row r="95" spans="1:13" ht="15" x14ac:dyDescent="0.2">
      <c r="A95" s="9">
        <f t="shared" si="7"/>
        <v>108</v>
      </c>
      <c r="B95" s="18">
        <f t="shared" ref="B95:H110" si="12">SUM($A95)*B$3</f>
        <v>4536</v>
      </c>
      <c r="C95" s="18">
        <f t="shared" si="12"/>
        <v>4536</v>
      </c>
      <c r="D95" s="18">
        <f t="shared" si="11"/>
        <v>5103</v>
      </c>
      <c r="E95" s="18">
        <f t="shared" si="12"/>
        <v>5954.04</v>
      </c>
      <c r="F95" s="18">
        <f t="shared" si="12"/>
        <v>4536</v>
      </c>
      <c r="G95" s="18">
        <f t="shared" si="12"/>
        <v>5103</v>
      </c>
      <c r="H95" s="18">
        <f t="shared" si="12"/>
        <v>5953.5</v>
      </c>
      <c r="I95" s="7">
        <v>4320</v>
      </c>
      <c r="J95" s="7">
        <v>4860</v>
      </c>
      <c r="K95" s="7">
        <v>5670</v>
      </c>
      <c r="L95" s="86"/>
      <c r="M95" s="86"/>
    </row>
    <row r="96" spans="1:13" ht="15" x14ac:dyDescent="0.2">
      <c r="A96" s="9">
        <f t="shared" si="7"/>
        <v>109</v>
      </c>
      <c r="B96" s="18">
        <f t="shared" si="12"/>
        <v>4578</v>
      </c>
      <c r="C96" s="18">
        <f t="shared" si="12"/>
        <v>4578</v>
      </c>
      <c r="D96" s="18">
        <f t="shared" si="11"/>
        <v>5150.25</v>
      </c>
      <c r="E96" s="18">
        <f t="shared" si="12"/>
        <v>6009.17</v>
      </c>
      <c r="F96" s="18">
        <f t="shared" si="12"/>
        <v>4578</v>
      </c>
      <c r="G96" s="18">
        <f t="shared" si="12"/>
        <v>5150.25</v>
      </c>
      <c r="H96" s="18">
        <f t="shared" si="12"/>
        <v>6008.625</v>
      </c>
      <c r="I96" s="7">
        <v>4360</v>
      </c>
      <c r="J96" s="7">
        <v>4905</v>
      </c>
      <c r="K96" s="7">
        <v>5722.5</v>
      </c>
      <c r="L96" s="86"/>
      <c r="M96" s="86"/>
    </row>
    <row r="97" spans="1:13" ht="15" x14ac:dyDescent="0.2">
      <c r="A97" s="9">
        <f t="shared" si="7"/>
        <v>110</v>
      </c>
      <c r="B97" s="18">
        <f t="shared" si="12"/>
        <v>4620</v>
      </c>
      <c r="C97" s="18">
        <f t="shared" si="12"/>
        <v>4620</v>
      </c>
      <c r="D97" s="18">
        <f t="shared" si="11"/>
        <v>5197.5</v>
      </c>
      <c r="E97" s="18">
        <f t="shared" si="12"/>
        <v>6064.3</v>
      </c>
      <c r="F97" s="18">
        <f t="shared" si="12"/>
        <v>4620</v>
      </c>
      <c r="G97" s="18">
        <f t="shared" si="12"/>
        <v>5197.5</v>
      </c>
      <c r="H97" s="18">
        <f t="shared" si="12"/>
        <v>6063.75</v>
      </c>
      <c r="I97" s="7">
        <v>4400</v>
      </c>
      <c r="J97" s="7">
        <v>4950</v>
      </c>
      <c r="K97" s="7">
        <v>5775</v>
      </c>
      <c r="L97" s="86"/>
      <c r="M97" s="86"/>
    </row>
    <row r="98" spans="1:13" ht="15" x14ac:dyDescent="0.2">
      <c r="A98" s="9">
        <f t="shared" si="7"/>
        <v>111</v>
      </c>
      <c r="B98" s="18">
        <f t="shared" si="12"/>
        <v>4662</v>
      </c>
      <c r="C98" s="18">
        <f t="shared" si="12"/>
        <v>4662</v>
      </c>
      <c r="D98" s="18">
        <f t="shared" si="11"/>
        <v>5244.75</v>
      </c>
      <c r="E98" s="18">
        <f t="shared" si="12"/>
        <v>6119.43</v>
      </c>
      <c r="F98" s="18">
        <f t="shared" si="12"/>
        <v>4662</v>
      </c>
      <c r="G98" s="18">
        <f t="shared" si="12"/>
        <v>5244.75</v>
      </c>
      <c r="H98" s="18">
        <f t="shared" si="12"/>
        <v>6118.875</v>
      </c>
      <c r="I98" s="7">
        <v>4440</v>
      </c>
      <c r="J98" s="7">
        <v>4995</v>
      </c>
      <c r="K98" s="7">
        <v>5827.5</v>
      </c>
      <c r="L98" s="86"/>
      <c r="M98" s="86"/>
    </row>
    <row r="99" spans="1:13" ht="15" x14ac:dyDescent="0.2">
      <c r="A99" s="9">
        <f t="shared" si="7"/>
        <v>112</v>
      </c>
      <c r="B99" s="18">
        <f t="shared" si="12"/>
        <v>4704</v>
      </c>
      <c r="C99" s="18">
        <f t="shared" si="12"/>
        <v>4704</v>
      </c>
      <c r="D99" s="18">
        <f t="shared" si="11"/>
        <v>5292</v>
      </c>
      <c r="E99" s="18">
        <f t="shared" si="12"/>
        <v>6174.56</v>
      </c>
      <c r="F99" s="18">
        <f t="shared" si="12"/>
        <v>4704</v>
      </c>
      <c r="G99" s="18">
        <f t="shared" si="12"/>
        <v>5292</v>
      </c>
      <c r="H99" s="18">
        <f t="shared" si="12"/>
        <v>6174</v>
      </c>
      <c r="I99" s="7">
        <v>4480</v>
      </c>
      <c r="J99" s="7">
        <v>5040</v>
      </c>
      <c r="K99" s="7">
        <v>5880</v>
      </c>
      <c r="L99" s="86"/>
      <c r="M99" s="86"/>
    </row>
    <row r="100" spans="1:13" ht="15" x14ac:dyDescent="0.2">
      <c r="A100" s="9">
        <f t="shared" si="7"/>
        <v>113</v>
      </c>
      <c r="B100" s="18">
        <f t="shared" si="12"/>
        <v>4746</v>
      </c>
      <c r="C100" s="18">
        <f t="shared" si="12"/>
        <v>4746</v>
      </c>
      <c r="D100" s="18">
        <f t="shared" si="11"/>
        <v>5339.25</v>
      </c>
      <c r="E100" s="18">
        <f t="shared" si="12"/>
        <v>6229.6900000000005</v>
      </c>
      <c r="F100" s="18">
        <f t="shared" si="12"/>
        <v>4746</v>
      </c>
      <c r="G100" s="18">
        <f t="shared" si="12"/>
        <v>5339.25</v>
      </c>
      <c r="H100" s="18">
        <f t="shared" si="12"/>
        <v>6229.125</v>
      </c>
      <c r="I100" s="7">
        <v>4520</v>
      </c>
      <c r="J100" s="7">
        <v>5085</v>
      </c>
      <c r="K100" s="7">
        <v>5932.5</v>
      </c>
      <c r="L100" s="86"/>
      <c r="M100" s="86"/>
    </row>
    <row r="101" spans="1:13" ht="15" x14ac:dyDescent="0.2">
      <c r="A101" s="9">
        <f t="shared" si="7"/>
        <v>114</v>
      </c>
      <c r="B101" s="18">
        <f t="shared" si="12"/>
        <v>4788</v>
      </c>
      <c r="C101" s="18">
        <f t="shared" si="12"/>
        <v>4788</v>
      </c>
      <c r="D101" s="18">
        <f t="shared" si="12"/>
        <v>5386.5</v>
      </c>
      <c r="E101" s="18">
        <f t="shared" si="12"/>
        <v>6284.8200000000006</v>
      </c>
      <c r="F101" s="18">
        <f t="shared" si="12"/>
        <v>4788</v>
      </c>
      <c r="G101" s="18">
        <f t="shared" si="12"/>
        <v>5386.5</v>
      </c>
      <c r="H101" s="18">
        <f t="shared" si="12"/>
        <v>6284.25</v>
      </c>
      <c r="I101" s="7">
        <v>4560</v>
      </c>
      <c r="J101" s="7">
        <v>5130</v>
      </c>
      <c r="K101" s="7">
        <v>5985</v>
      </c>
      <c r="L101" s="86"/>
      <c r="M101" s="86"/>
    </row>
    <row r="102" spans="1:13" ht="15" x14ac:dyDescent="0.2">
      <c r="A102" s="9">
        <f t="shared" si="7"/>
        <v>115</v>
      </c>
      <c r="B102" s="18">
        <f t="shared" si="12"/>
        <v>4830</v>
      </c>
      <c r="C102" s="18">
        <f t="shared" si="12"/>
        <v>4830</v>
      </c>
      <c r="D102" s="18">
        <f t="shared" si="12"/>
        <v>5433.75</v>
      </c>
      <c r="E102" s="18">
        <f t="shared" si="12"/>
        <v>6339.9500000000007</v>
      </c>
      <c r="F102" s="18">
        <f t="shared" si="12"/>
        <v>4830</v>
      </c>
      <c r="G102" s="18">
        <f t="shared" si="12"/>
        <v>5433.75</v>
      </c>
      <c r="H102" s="18">
        <f t="shared" si="12"/>
        <v>6339.375</v>
      </c>
      <c r="I102" s="7">
        <v>4600</v>
      </c>
      <c r="J102" s="7">
        <v>5175</v>
      </c>
      <c r="K102" s="7">
        <v>6037.5</v>
      </c>
      <c r="L102" s="86"/>
      <c r="M102" s="86"/>
    </row>
    <row r="103" spans="1:13" ht="15" x14ac:dyDescent="0.2">
      <c r="A103" s="9">
        <f t="shared" si="7"/>
        <v>116</v>
      </c>
      <c r="B103" s="18">
        <f t="shared" si="12"/>
        <v>4872</v>
      </c>
      <c r="C103" s="18">
        <f t="shared" si="12"/>
        <v>4872</v>
      </c>
      <c r="D103" s="18">
        <f t="shared" si="12"/>
        <v>5481</v>
      </c>
      <c r="E103" s="18">
        <f t="shared" si="12"/>
        <v>6395.08</v>
      </c>
      <c r="F103" s="18">
        <f t="shared" si="12"/>
        <v>4872</v>
      </c>
      <c r="G103" s="18">
        <f t="shared" si="12"/>
        <v>5481</v>
      </c>
      <c r="H103" s="18">
        <f t="shared" si="12"/>
        <v>6394.5</v>
      </c>
      <c r="I103" s="7">
        <v>4640</v>
      </c>
      <c r="J103" s="7">
        <v>5220</v>
      </c>
      <c r="K103" s="7">
        <v>6090</v>
      </c>
      <c r="L103" s="86"/>
      <c r="M103" s="86"/>
    </row>
    <row r="104" spans="1:13" ht="15" x14ac:dyDescent="0.2">
      <c r="A104" s="9">
        <f t="shared" si="7"/>
        <v>117</v>
      </c>
      <c r="B104" s="18">
        <f t="shared" si="12"/>
        <v>4914</v>
      </c>
      <c r="C104" s="18">
        <f t="shared" si="12"/>
        <v>4914</v>
      </c>
      <c r="D104" s="18">
        <f t="shared" si="12"/>
        <v>5528.25</v>
      </c>
      <c r="E104" s="18">
        <f t="shared" si="12"/>
        <v>6450.21</v>
      </c>
      <c r="F104" s="18">
        <f t="shared" si="12"/>
        <v>4914</v>
      </c>
      <c r="G104" s="18">
        <f t="shared" si="12"/>
        <v>5528.25</v>
      </c>
      <c r="H104" s="18">
        <f t="shared" si="12"/>
        <v>6449.625</v>
      </c>
      <c r="I104" s="7">
        <v>4680</v>
      </c>
      <c r="J104" s="7">
        <v>5265</v>
      </c>
      <c r="K104" s="7">
        <v>6142.5</v>
      </c>
      <c r="L104" s="86"/>
      <c r="M104" s="86"/>
    </row>
    <row r="105" spans="1:13" ht="15" x14ac:dyDescent="0.2">
      <c r="A105" s="9">
        <f t="shared" si="7"/>
        <v>118</v>
      </c>
      <c r="B105" s="18">
        <f t="shared" ref="B105:H120" si="13">SUM($A105)*B$3</f>
        <v>4956</v>
      </c>
      <c r="C105" s="18">
        <f t="shared" si="13"/>
        <v>4956</v>
      </c>
      <c r="D105" s="18">
        <f t="shared" si="12"/>
        <v>5575.5</v>
      </c>
      <c r="E105" s="18">
        <f t="shared" si="13"/>
        <v>6505.34</v>
      </c>
      <c r="F105" s="18">
        <f t="shared" si="13"/>
        <v>4956</v>
      </c>
      <c r="G105" s="18">
        <f t="shared" si="13"/>
        <v>5575.5</v>
      </c>
      <c r="H105" s="18">
        <f t="shared" si="13"/>
        <v>6504.75</v>
      </c>
      <c r="I105" s="7">
        <v>4720</v>
      </c>
      <c r="J105" s="7">
        <v>5310</v>
      </c>
      <c r="K105" s="7">
        <v>6195</v>
      </c>
      <c r="L105" s="86"/>
      <c r="M105" s="86"/>
    </row>
    <row r="106" spans="1:13" ht="15" x14ac:dyDescent="0.2">
      <c r="A106" s="9">
        <f t="shared" si="7"/>
        <v>119</v>
      </c>
      <c r="B106" s="18">
        <f t="shared" si="13"/>
        <v>4998</v>
      </c>
      <c r="C106" s="18">
        <f t="shared" si="13"/>
        <v>4998</v>
      </c>
      <c r="D106" s="18">
        <f t="shared" si="12"/>
        <v>5622.75</v>
      </c>
      <c r="E106" s="18">
        <f t="shared" si="13"/>
        <v>6560.47</v>
      </c>
      <c r="F106" s="18">
        <f t="shared" si="13"/>
        <v>4998</v>
      </c>
      <c r="G106" s="18">
        <f t="shared" si="13"/>
        <v>5622.75</v>
      </c>
      <c r="H106" s="18">
        <f t="shared" si="13"/>
        <v>6559.875</v>
      </c>
      <c r="I106" s="7">
        <v>4760</v>
      </c>
      <c r="J106" s="7">
        <v>5355</v>
      </c>
      <c r="K106" s="7">
        <v>6247.5</v>
      </c>
      <c r="L106" s="86"/>
      <c r="M106" s="86"/>
    </row>
    <row r="107" spans="1:13" ht="15" x14ac:dyDescent="0.2">
      <c r="A107" s="9">
        <f t="shared" si="7"/>
        <v>120</v>
      </c>
      <c r="B107" s="18">
        <f t="shared" si="13"/>
        <v>5040</v>
      </c>
      <c r="C107" s="18">
        <f t="shared" si="13"/>
        <v>5040</v>
      </c>
      <c r="D107" s="18">
        <f t="shared" si="12"/>
        <v>5670</v>
      </c>
      <c r="E107" s="18">
        <f t="shared" si="13"/>
        <v>6615.6</v>
      </c>
      <c r="F107" s="18">
        <f t="shared" si="13"/>
        <v>5040</v>
      </c>
      <c r="G107" s="18">
        <f t="shared" si="13"/>
        <v>5670</v>
      </c>
      <c r="H107" s="18">
        <f t="shared" si="13"/>
        <v>6615</v>
      </c>
      <c r="I107" s="7">
        <v>4800</v>
      </c>
      <c r="J107" s="7">
        <v>5400</v>
      </c>
      <c r="K107" s="7">
        <v>6300</v>
      </c>
      <c r="L107" s="86"/>
      <c r="M107" s="86"/>
    </row>
    <row r="108" spans="1:13" ht="15" x14ac:dyDescent="0.2">
      <c r="A108" s="9">
        <f t="shared" si="7"/>
        <v>121</v>
      </c>
      <c r="B108" s="18">
        <f t="shared" si="13"/>
        <v>5082</v>
      </c>
      <c r="C108" s="18">
        <f t="shared" si="13"/>
        <v>5082</v>
      </c>
      <c r="D108" s="18">
        <f t="shared" si="12"/>
        <v>5717.25</v>
      </c>
      <c r="E108" s="18">
        <f t="shared" si="13"/>
        <v>6670.7300000000005</v>
      </c>
      <c r="F108" s="18">
        <f t="shared" si="13"/>
        <v>5082</v>
      </c>
      <c r="G108" s="18">
        <f t="shared" si="13"/>
        <v>5717.25</v>
      </c>
      <c r="H108" s="18">
        <f t="shared" si="13"/>
        <v>6670.125</v>
      </c>
      <c r="I108" s="7">
        <v>4840</v>
      </c>
      <c r="J108" s="7">
        <v>5445</v>
      </c>
      <c r="K108" s="7">
        <v>6352.5</v>
      </c>
      <c r="L108" s="86"/>
      <c r="M108" s="86"/>
    </row>
    <row r="109" spans="1:13" ht="15" x14ac:dyDescent="0.2">
      <c r="A109" s="9">
        <f t="shared" si="7"/>
        <v>122</v>
      </c>
      <c r="B109" s="18">
        <f t="shared" si="13"/>
        <v>5124</v>
      </c>
      <c r="C109" s="18">
        <f t="shared" si="13"/>
        <v>5124</v>
      </c>
      <c r="D109" s="18">
        <f t="shared" si="12"/>
        <v>5764.5</v>
      </c>
      <c r="E109" s="18">
        <f t="shared" si="13"/>
        <v>6725.8600000000006</v>
      </c>
      <c r="F109" s="18">
        <f t="shared" si="13"/>
        <v>5124</v>
      </c>
      <c r="G109" s="18">
        <f t="shared" si="13"/>
        <v>5764.5</v>
      </c>
      <c r="H109" s="18">
        <f t="shared" si="13"/>
        <v>6725.25</v>
      </c>
      <c r="I109" s="7">
        <v>4880</v>
      </c>
      <c r="J109" s="7">
        <v>5490</v>
      </c>
      <c r="K109" s="7">
        <v>6405</v>
      </c>
      <c r="L109" s="86"/>
      <c r="M109" s="86"/>
    </row>
    <row r="110" spans="1:13" ht="15" x14ac:dyDescent="0.2">
      <c r="A110" s="9">
        <f t="shared" si="7"/>
        <v>123</v>
      </c>
      <c r="B110" s="18">
        <f t="shared" si="13"/>
        <v>5166</v>
      </c>
      <c r="C110" s="18">
        <f t="shared" si="13"/>
        <v>5166</v>
      </c>
      <c r="D110" s="18">
        <f t="shared" si="12"/>
        <v>5811.75</v>
      </c>
      <c r="E110" s="18">
        <f t="shared" si="13"/>
        <v>6780.9900000000007</v>
      </c>
      <c r="F110" s="18">
        <f t="shared" si="13"/>
        <v>5166</v>
      </c>
      <c r="G110" s="18">
        <f t="shared" si="13"/>
        <v>5811.75</v>
      </c>
      <c r="H110" s="18">
        <f t="shared" si="13"/>
        <v>6780.375</v>
      </c>
      <c r="I110" s="7">
        <v>4920</v>
      </c>
      <c r="J110" s="7">
        <v>5535</v>
      </c>
      <c r="K110" s="7">
        <v>6457.5</v>
      </c>
      <c r="L110" s="86"/>
      <c r="M110" s="86"/>
    </row>
    <row r="111" spans="1:13" ht="15" x14ac:dyDescent="0.2">
      <c r="A111" s="9">
        <f t="shared" si="7"/>
        <v>124</v>
      </c>
      <c r="B111" s="18">
        <f t="shared" si="13"/>
        <v>5208</v>
      </c>
      <c r="C111" s="18">
        <f t="shared" si="13"/>
        <v>5208</v>
      </c>
      <c r="D111" s="18">
        <f t="shared" si="13"/>
        <v>5859</v>
      </c>
      <c r="E111" s="18">
        <f t="shared" si="13"/>
        <v>6836.12</v>
      </c>
      <c r="F111" s="18">
        <f t="shared" si="13"/>
        <v>5208</v>
      </c>
      <c r="G111" s="18">
        <f t="shared" si="13"/>
        <v>5859</v>
      </c>
      <c r="H111" s="18">
        <f t="shared" si="13"/>
        <v>6835.5</v>
      </c>
      <c r="I111" s="7">
        <v>4960</v>
      </c>
      <c r="J111" s="7">
        <v>5580</v>
      </c>
      <c r="K111" s="7">
        <v>6510</v>
      </c>
      <c r="L111" s="86"/>
      <c r="M111" s="86"/>
    </row>
    <row r="112" spans="1:13" ht="15" x14ac:dyDescent="0.2">
      <c r="A112" s="9">
        <f t="shared" si="7"/>
        <v>125</v>
      </c>
      <c r="B112" s="18">
        <f t="shared" si="13"/>
        <v>5250</v>
      </c>
      <c r="C112" s="18">
        <f t="shared" si="13"/>
        <v>5250</v>
      </c>
      <c r="D112" s="18">
        <f t="shared" si="13"/>
        <v>5906.25</v>
      </c>
      <c r="E112" s="18">
        <f t="shared" si="13"/>
        <v>6891.25</v>
      </c>
      <c r="F112" s="18">
        <f t="shared" si="13"/>
        <v>5250</v>
      </c>
      <c r="G112" s="18">
        <f t="shared" si="13"/>
        <v>5906.25</v>
      </c>
      <c r="H112" s="18">
        <f t="shared" si="13"/>
        <v>6890.625</v>
      </c>
      <c r="I112" s="7">
        <v>5000</v>
      </c>
      <c r="J112" s="7">
        <v>5625</v>
      </c>
      <c r="K112" s="7">
        <v>6562.5</v>
      </c>
      <c r="L112" s="86"/>
      <c r="M112" s="86"/>
    </row>
    <row r="113" spans="1:13" ht="15" x14ac:dyDescent="0.2">
      <c r="A113" s="9">
        <f t="shared" si="7"/>
        <v>126</v>
      </c>
      <c r="B113" s="18">
        <f t="shared" si="13"/>
        <v>5292</v>
      </c>
      <c r="C113" s="18">
        <f t="shared" si="13"/>
        <v>5292</v>
      </c>
      <c r="D113" s="18">
        <f t="shared" si="13"/>
        <v>5953.5</v>
      </c>
      <c r="E113" s="18">
        <f t="shared" si="13"/>
        <v>6946.38</v>
      </c>
      <c r="F113" s="18">
        <f t="shared" si="13"/>
        <v>5292</v>
      </c>
      <c r="G113" s="18">
        <f t="shared" si="13"/>
        <v>5953.5</v>
      </c>
      <c r="H113" s="18">
        <f t="shared" si="13"/>
        <v>6945.75</v>
      </c>
      <c r="I113" s="7">
        <v>5040</v>
      </c>
      <c r="J113" s="7">
        <v>5670</v>
      </c>
      <c r="K113" s="7">
        <v>6615</v>
      </c>
      <c r="L113" s="86"/>
      <c r="M113" s="86"/>
    </row>
    <row r="114" spans="1:13" ht="15" x14ac:dyDescent="0.2">
      <c r="A114" s="9">
        <f t="shared" si="7"/>
        <v>127</v>
      </c>
      <c r="B114" s="18">
        <f t="shared" si="13"/>
        <v>5334</v>
      </c>
      <c r="C114" s="18">
        <f t="shared" si="13"/>
        <v>5334</v>
      </c>
      <c r="D114" s="18">
        <f t="shared" si="13"/>
        <v>6000.75</v>
      </c>
      <c r="E114" s="18">
        <f t="shared" si="13"/>
        <v>7001.51</v>
      </c>
      <c r="F114" s="18">
        <f t="shared" si="13"/>
        <v>5334</v>
      </c>
      <c r="G114" s="18">
        <f t="shared" si="13"/>
        <v>6000.75</v>
      </c>
      <c r="H114" s="18">
        <f t="shared" si="13"/>
        <v>7000.875</v>
      </c>
      <c r="I114" s="7">
        <v>5080</v>
      </c>
      <c r="J114" s="7">
        <v>5715</v>
      </c>
      <c r="K114" s="7">
        <v>6667.5</v>
      </c>
      <c r="L114" s="86"/>
      <c r="M114" s="86"/>
    </row>
    <row r="115" spans="1:13" ht="15" x14ac:dyDescent="0.2">
      <c r="A115" s="9">
        <f t="shared" si="7"/>
        <v>128</v>
      </c>
      <c r="B115" s="18">
        <f t="shared" ref="B115:H130" si="14">SUM($A115)*B$3</f>
        <v>5376</v>
      </c>
      <c r="C115" s="18">
        <f t="shared" si="14"/>
        <v>5376</v>
      </c>
      <c r="D115" s="18">
        <f t="shared" si="13"/>
        <v>6048</v>
      </c>
      <c r="E115" s="18">
        <f t="shared" si="14"/>
        <v>7056.64</v>
      </c>
      <c r="F115" s="18">
        <f t="shared" si="14"/>
        <v>5376</v>
      </c>
      <c r="G115" s="18">
        <f t="shared" si="14"/>
        <v>6048</v>
      </c>
      <c r="H115" s="18">
        <f t="shared" si="14"/>
        <v>7056</v>
      </c>
      <c r="I115" s="7">
        <v>5120</v>
      </c>
      <c r="J115" s="7">
        <v>5760</v>
      </c>
      <c r="K115" s="7">
        <v>6720</v>
      </c>
      <c r="L115" s="86"/>
      <c r="M115" s="86"/>
    </row>
    <row r="116" spans="1:13" ht="15" x14ac:dyDescent="0.2">
      <c r="A116" s="9">
        <f t="shared" si="7"/>
        <v>129</v>
      </c>
      <c r="B116" s="18">
        <f t="shared" si="14"/>
        <v>5418</v>
      </c>
      <c r="C116" s="18">
        <f t="shared" si="14"/>
        <v>5418</v>
      </c>
      <c r="D116" s="18">
        <f t="shared" si="13"/>
        <v>6095.25</v>
      </c>
      <c r="E116" s="18">
        <f t="shared" si="14"/>
        <v>7111.77</v>
      </c>
      <c r="F116" s="18">
        <f t="shared" si="14"/>
        <v>5418</v>
      </c>
      <c r="G116" s="18">
        <f t="shared" si="14"/>
        <v>6095.25</v>
      </c>
      <c r="H116" s="18">
        <f t="shared" si="14"/>
        <v>7111.125</v>
      </c>
      <c r="I116" s="7">
        <v>5160</v>
      </c>
      <c r="J116" s="7">
        <v>5805</v>
      </c>
      <c r="K116" s="7">
        <v>6772.5</v>
      </c>
      <c r="L116" s="86"/>
      <c r="M116" s="86"/>
    </row>
    <row r="117" spans="1:13" ht="15" x14ac:dyDescent="0.2">
      <c r="A117" s="9">
        <f t="shared" ref="A117:A136" si="15">A116+1</f>
        <v>130</v>
      </c>
      <c r="B117" s="18">
        <f t="shared" si="14"/>
        <v>5460</v>
      </c>
      <c r="C117" s="18">
        <f t="shared" si="14"/>
        <v>5460</v>
      </c>
      <c r="D117" s="18">
        <f t="shared" si="13"/>
        <v>6142.5</v>
      </c>
      <c r="E117" s="18">
        <f t="shared" si="14"/>
        <v>7166.9000000000005</v>
      </c>
      <c r="F117" s="18">
        <f t="shared" si="14"/>
        <v>5460</v>
      </c>
      <c r="G117" s="18">
        <f t="shared" si="14"/>
        <v>6142.5</v>
      </c>
      <c r="H117" s="18">
        <f t="shared" si="14"/>
        <v>7166.25</v>
      </c>
      <c r="I117" s="7">
        <v>5200</v>
      </c>
      <c r="J117" s="7">
        <v>5850</v>
      </c>
      <c r="K117" s="7">
        <v>6825</v>
      </c>
      <c r="L117" s="86"/>
      <c r="M117" s="86"/>
    </row>
    <row r="118" spans="1:13" ht="15" x14ac:dyDescent="0.2">
      <c r="A118" s="9">
        <f t="shared" si="15"/>
        <v>131</v>
      </c>
      <c r="B118" s="18">
        <f t="shared" si="14"/>
        <v>5502</v>
      </c>
      <c r="C118" s="18">
        <f t="shared" si="14"/>
        <v>5502</v>
      </c>
      <c r="D118" s="18">
        <f t="shared" si="13"/>
        <v>6189.75</v>
      </c>
      <c r="E118" s="18">
        <f t="shared" si="14"/>
        <v>7222.0300000000007</v>
      </c>
      <c r="F118" s="18">
        <f t="shared" si="14"/>
        <v>5502</v>
      </c>
      <c r="G118" s="18">
        <f t="shared" si="14"/>
        <v>6189.75</v>
      </c>
      <c r="H118" s="18">
        <f t="shared" si="14"/>
        <v>7221.375</v>
      </c>
      <c r="I118" s="7">
        <v>5240</v>
      </c>
      <c r="J118" s="7">
        <v>5895</v>
      </c>
      <c r="K118" s="7">
        <v>6877.5</v>
      </c>
      <c r="L118" s="86"/>
      <c r="M118" s="86"/>
    </row>
    <row r="119" spans="1:13" ht="15" x14ac:dyDescent="0.2">
      <c r="A119" s="9">
        <f t="shared" si="15"/>
        <v>132</v>
      </c>
      <c r="B119" s="18">
        <f t="shared" si="14"/>
        <v>5544</v>
      </c>
      <c r="C119" s="18">
        <f t="shared" si="14"/>
        <v>5544</v>
      </c>
      <c r="D119" s="18">
        <f t="shared" si="13"/>
        <v>6237</v>
      </c>
      <c r="E119" s="18">
        <f t="shared" si="14"/>
        <v>7277.1600000000008</v>
      </c>
      <c r="F119" s="18">
        <f t="shared" si="14"/>
        <v>5544</v>
      </c>
      <c r="G119" s="18">
        <f t="shared" si="14"/>
        <v>6237</v>
      </c>
      <c r="H119" s="18">
        <f t="shared" si="14"/>
        <v>7276.5</v>
      </c>
      <c r="I119" s="7">
        <v>5280</v>
      </c>
      <c r="J119" s="7">
        <v>5940</v>
      </c>
      <c r="K119" s="7">
        <v>6930</v>
      </c>
      <c r="L119" s="86"/>
      <c r="M119" s="86"/>
    </row>
    <row r="120" spans="1:13" ht="15" x14ac:dyDescent="0.2">
      <c r="A120" s="9">
        <f t="shared" si="15"/>
        <v>133</v>
      </c>
      <c r="B120" s="18">
        <f t="shared" si="14"/>
        <v>5586</v>
      </c>
      <c r="C120" s="18">
        <f t="shared" si="14"/>
        <v>5586</v>
      </c>
      <c r="D120" s="18">
        <f t="shared" si="13"/>
        <v>6284.25</v>
      </c>
      <c r="E120" s="18">
        <f t="shared" si="14"/>
        <v>7332.29</v>
      </c>
      <c r="F120" s="18">
        <f t="shared" si="14"/>
        <v>5586</v>
      </c>
      <c r="G120" s="18">
        <f t="shared" si="14"/>
        <v>6284.25</v>
      </c>
      <c r="H120" s="18">
        <f t="shared" si="14"/>
        <v>7331.625</v>
      </c>
      <c r="I120" s="7">
        <v>5320</v>
      </c>
      <c r="J120" s="7">
        <v>5985</v>
      </c>
      <c r="K120" s="7">
        <v>6982.5</v>
      </c>
      <c r="L120" s="86"/>
      <c r="M120" s="86"/>
    </row>
    <row r="121" spans="1:13" ht="15" x14ac:dyDescent="0.2">
      <c r="A121" s="9">
        <f t="shared" si="15"/>
        <v>134</v>
      </c>
      <c r="B121" s="18">
        <f t="shared" si="14"/>
        <v>5628</v>
      </c>
      <c r="C121" s="18">
        <f t="shared" si="14"/>
        <v>5628</v>
      </c>
      <c r="D121" s="18">
        <f t="shared" si="14"/>
        <v>6331.5</v>
      </c>
      <c r="E121" s="18">
        <f t="shared" si="14"/>
        <v>7387.42</v>
      </c>
      <c r="F121" s="18">
        <f t="shared" si="14"/>
        <v>5628</v>
      </c>
      <c r="G121" s="18">
        <f t="shared" si="14"/>
        <v>6331.5</v>
      </c>
      <c r="H121" s="18">
        <f t="shared" si="14"/>
        <v>7386.75</v>
      </c>
      <c r="I121" s="7">
        <v>5360</v>
      </c>
      <c r="J121" s="7">
        <v>6030</v>
      </c>
      <c r="K121" s="7">
        <v>7035</v>
      </c>
      <c r="L121" s="86"/>
      <c r="M121" s="86"/>
    </row>
    <row r="122" spans="1:13" ht="15" x14ac:dyDescent="0.2">
      <c r="A122" s="9">
        <f t="shared" si="15"/>
        <v>135</v>
      </c>
      <c r="B122" s="18">
        <f t="shared" si="14"/>
        <v>5670</v>
      </c>
      <c r="C122" s="18">
        <f t="shared" si="14"/>
        <v>5670</v>
      </c>
      <c r="D122" s="18">
        <f t="shared" si="14"/>
        <v>6378.75</v>
      </c>
      <c r="E122" s="18">
        <f t="shared" si="14"/>
        <v>7442.55</v>
      </c>
      <c r="F122" s="18">
        <f t="shared" si="14"/>
        <v>5670</v>
      </c>
      <c r="G122" s="18">
        <f t="shared" si="14"/>
        <v>6378.75</v>
      </c>
      <c r="H122" s="18">
        <f t="shared" si="14"/>
        <v>7441.875</v>
      </c>
      <c r="I122" s="7">
        <v>5400</v>
      </c>
      <c r="J122" s="7">
        <v>6075</v>
      </c>
      <c r="K122" s="7">
        <v>7087.5</v>
      </c>
      <c r="L122" s="86"/>
      <c r="M122" s="86"/>
    </row>
    <row r="123" spans="1:13" ht="15" x14ac:dyDescent="0.2">
      <c r="A123" s="9">
        <f t="shared" si="15"/>
        <v>136</v>
      </c>
      <c r="B123" s="18">
        <f t="shared" si="14"/>
        <v>5712</v>
      </c>
      <c r="C123" s="18">
        <f t="shared" si="14"/>
        <v>5712</v>
      </c>
      <c r="D123" s="18">
        <f t="shared" si="14"/>
        <v>6426</v>
      </c>
      <c r="E123" s="18">
        <f t="shared" si="14"/>
        <v>7497.68</v>
      </c>
      <c r="F123" s="18">
        <f t="shared" si="14"/>
        <v>5712</v>
      </c>
      <c r="G123" s="18">
        <f t="shared" si="14"/>
        <v>6426</v>
      </c>
      <c r="H123" s="18">
        <f t="shared" si="14"/>
        <v>7497</v>
      </c>
      <c r="I123" s="7">
        <v>5440</v>
      </c>
      <c r="J123" s="7">
        <v>6120</v>
      </c>
      <c r="K123" s="7">
        <v>7140</v>
      </c>
      <c r="L123" s="86"/>
      <c r="M123" s="86"/>
    </row>
    <row r="124" spans="1:13" ht="15" x14ac:dyDescent="0.2">
      <c r="A124" s="9">
        <f t="shared" si="15"/>
        <v>137</v>
      </c>
      <c r="B124" s="18">
        <f t="shared" si="14"/>
        <v>5754</v>
      </c>
      <c r="C124" s="18">
        <f t="shared" si="14"/>
        <v>5754</v>
      </c>
      <c r="D124" s="18">
        <f t="shared" si="14"/>
        <v>6473.25</v>
      </c>
      <c r="E124" s="18">
        <f t="shared" si="14"/>
        <v>7552.81</v>
      </c>
      <c r="F124" s="18">
        <f t="shared" si="14"/>
        <v>5754</v>
      </c>
      <c r="G124" s="18">
        <f t="shared" si="14"/>
        <v>6473.25</v>
      </c>
      <c r="H124" s="18">
        <f t="shared" si="14"/>
        <v>7552.125</v>
      </c>
      <c r="I124" s="7">
        <v>5480</v>
      </c>
      <c r="J124" s="7">
        <v>6165</v>
      </c>
      <c r="K124" s="7">
        <v>7192.5</v>
      </c>
      <c r="L124" s="86"/>
      <c r="M124" s="86"/>
    </row>
    <row r="125" spans="1:13" ht="15" x14ac:dyDescent="0.2">
      <c r="A125" s="9">
        <f t="shared" si="15"/>
        <v>138</v>
      </c>
      <c r="B125" s="18">
        <f t="shared" ref="B125:H137" si="16">SUM($A125)*B$3</f>
        <v>5796</v>
      </c>
      <c r="C125" s="18">
        <f t="shared" si="16"/>
        <v>5796</v>
      </c>
      <c r="D125" s="18">
        <f t="shared" si="14"/>
        <v>6520.5</v>
      </c>
      <c r="E125" s="18">
        <f t="shared" si="16"/>
        <v>7607.9400000000005</v>
      </c>
      <c r="F125" s="18">
        <f t="shared" si="16"/>
        <v>5796</v>
      </c>
      <c r="G125" s="18">
        <f t="shared" si="16"/>
        <v>6520.5</v>
      </c>
      <c r="H125" s="18">
        <f t="shared" si="16"/>
        <v>7607.25</v>
      </c>
      <c r="I125" s="7">
        <v>5520</v>
      </c>
      <c r="J125" s="7">
        <v>6210</v>
      </c>
      <c r="K125" s="7">
        <v>7245</v>
      </c>
      <c r="L125" s="86"/>
      <c r="M125" s="86"/>
    </row>
    <row r="126" spans="1:13" ht="15" x14ac:dyDescent="0.2">
      <c r="A126" s="9">
        <f t="shared" si="15"/>
        <v>139</v>
      </c>
      <c r="B126" s="18">
        <f t="shared" si="16"/>
        <v>5838</v>
      </c>
      <c r="C126" s="18">
        <f t="shared" si="16"/>
        <v>5838</v>
      </c>
      <c r="D126" s="18">
        <f t="shared" si="14"/>
        <v>6567.75</v>
      </c>
      <c r="E126" s="18">
        <f t="shared" si="16"/>
        <v>7663.0700000000006</v>
      </c>
      <c r="F126" s="18">
        <f t="shared" si="16"/>
        <v>5838</v>
      </c>
      <c r="G126" s="18">
        <f t="shared" si="16"/>
        <v>6567.75</v>
      </c>
      <c r="H126" s="18">
        <f t="shared" si="16"/>
        <v>7662.375</v>
      </c>
      <c r="I126" s="7">
        <v>5560</v>
      </c>
      <c r="J126" s="7">
        <v>6255</v>
      </c>
      <c r="K126" s="7">
        <v>7297.5</v>
      </c>
      <c r="L126" s="86"/>
      <c r="M126" s="86"/>
    </row>
    <row r="127" spans="1:13" ht="15" x14ac:dyDescent="0.2">
      <c r="A127" s="9">
        <f t="shared" si="15"/>
        <v>140</v>
      </c>
      <c r="B127" s="18">
        <f t="shared" si="16"/>
        <v>5880</v>
      </c>
      <c r="C127" s="18">
        <f t="shared" si="16"/>
        <v>5880</v>
      </c>
      <c r="D127" s="18">
        <f t="shared" si="14"/>
        <v>6615</v>
      </c>
      <c r="E127" s="18">
        <f t="shared" si="16"/>
        <v>7718.2000000000007</v>
      </c>
      <c r="F127" s="18">
        <f t="shared" si="16"/>
        <v>5880</v>
      </c>
      <c r="G127" s="18">
        <f t="shared" si="16"/>
        <v>6615</v>
      </c>
      <c r="H127" s="18">
        <f t="shared" si="16"/>
        <v>7717.5</v>
      </c>
      <c r="I127" s="7">
        <v>5600</v>
      </c>
      <c r="J127" s="7">
        <v>6300</v>
      </c>
      <c r="K127" s="7">
        <v>7350</v>
      </c>
      <c r="L127" s="86"/>
      <c r="M127" s="86"/>
    </row>
    <row r="128" spans="1:13" ht="15" x14ac:dyDescent="0.2">
      <c r="A128" s="9">
        <f t="shared" si="15"/>
        <v>141</v>
      </c>
      <c r="B128" s="18">
        <f t="shared" si="16"/>
        <v>5922</v>
      </c>
      <c r="C128" s="18">
        <f t="shared" si="16"/>
        <v>5922</v>
      </c>
      <c r="D128" s="18">
        <f t="shared" si="14"/>
        <v>6662.25</v>
      </c>
      <c r="E128" s="18">
        <f t="shared" si="16"/>
        <v>7773.33</v>
      </c>
      <c r="F128" s="18">
        <f t="shared" si="16"/>
        <v>5922</v>
      </c>
      <c r="G128" s="18">
        <f t="shared" si="16"/>
        <v>6662.25</v>
      </c>
      <c r="H128" s="18">
        <f t="shared" si="16"/>
        <v>7772.625</v>
      </c>
      <c r="I128" s="7">
        <v>5640</v>
      </c>
      <c r="J128" s="7">
        <v>6345</v>
      </c>
      <c r="K128" s="7">
        <v>7402.5</v>
      </c>
      <c r="L128" s="86"/>
      <c r="M128" s="86"/>
    </row>
    <row r="129" spans="1:13" ht="15" x14ac:dyDescent="0.2">
      <c r="A129" s="9">
        <f t="shared" si="15"/>
        <v>142</v>
      </c>
      <c r="B129" s="18">
        <f t="shared" si="16"/>
        <v>5964</v>
      </c>
      <c r="C129" s="18">
        <f t="shared" si="16"/>
        <v>5964</v>
      </c>
      <c r="D129" s="18">
        <f t="shared" si="14"/>
        <v>6709.5</v>
      </c>
      <c r="E129" s="18">
        <f t="shared" si="16"/>
        <v>7828.46</v>
      </c>
      <c r="F129" s="18">
        <f t="shared" si="16"/>
        <v>5964</v>
      </c>
      <c r="G129" s="18">
        <f t="shared" si="16"/>
        <v>6709.5</v>
      </c>
      <c r="H129" s="18">
        <f t="shared" si="16"/>
        <v>7827.75</v>
      </c>
      <c r="I129" s="7">
        <v>5680</v>
      </c>
      <c r="J129" s="7">
        <v>6390</v>
      </c>
      <c r="K129" s="7">
        <v>7455</v>
      </c>
      <c r="L129" s="86"/>
      <c r="M129" s="86"/>
    </row>
    <row r="130" spans="1:13" ht="15" x14ac:dyDescent="0.2">
      <c r="A130" s="9">
        <f t="shared" si="15"/>
        <v>143</v>
      </c>
      <c r="B130" s="18">
        <f t="shared" si="16"/>
        <v>6006</v>
      </c>
      <c r="C130" s="18">
        <f t="shared" si="16"/>
        <v>6006</v>
      </c>
      <c r="D130" s="18">
        <f t="shared" si="14"/>
        <v>6756.75</v>
      </c>
      <c r="E130" s="18">
        <f t="shared" si="16"/>
        <v>7883.59</v>
      </c>
      <c r="F130" s="18">
        <f t="shared" si="16"/>
        <v>6006</v>
      </c>
      <c r="G130" s="18">
        <f t="shared" si="16"/>
        <v>6756.75</v>
      </c>
      <c r="H130" s="18">
        <f t="shared" si="16"/>
        <v>7882.875</v>
      </c>
      <c r="I130" s="7">
        <v>5720</v>
      </c>
      <c r="J130" s="7">
        <v>6435</v>
      </c>
      <c r="K130" s="7">
        <v>7507.5</v>
      </c>
      <c r="L130" s="86"/>
      <c r="M130" s="86"/>
    </row>
    <row r="131" spans="1:13" ht="15" x14ac:dyDescent="0.2">
      <c r="A131" s="9">
        <f t="shared" si="15"/>
        <v>144</v>
      </c>
      <c r="B131" s="18">
        <f t="shared" si="16"/>
        <v>6048</v>
      </c>
      <c r="C131" s="18">
        <f t="shared" si="16"/>
        <v>6048</v>
      </c>
      <c r="D131" s="18">
        <f t="shared" si="16"/>
        <v>6804</v>
      </c>
      <c r="E131" s="18">
        <f t="shared" si="16"/>
        <v>7938.72</v>
      </c>
      <c r="F131" s="18">
        <f t="shared" si="16"/>
        <v>6048</v>
      </c>
      <c r="G131" s="18">
        <f t="shared" si="16"/>
        <v>6804</v>
      </c>
      <c r="H131" s="18">
        <f t="shared" si="16"/>
        <v>7938</v>
      </c>
      <c r="I131" s="7">
        <v>5760</v>
      </c>
      <c r="J131" s="7">
        <v>6480</v>
      </c>
      <c r="K131" s="7">
        <v>7560</v>
      </c>
      <c r="L131" s="86"/>
      <c r="M131" s="86"/>
    </row>
    <row r="132" spans="1:13" ht="15" x14ac:dyDescent="0.2">
      <c r="A132" s="9">
        <f t="shared" si="15"/>
        <v>145</v>
      </c>
      <c r="B132" s="18">
        <f t="shared" si="16"/>
        <v>6090</v>
      </c>
      <c r="C132" s="18">
        <f t="shared" si="16"/>
        <v>6090</v>
      </c>
      <c r="D132" s="18">
        <f t="shared" si="16"/>
        <v>6851.25</v>
      </c>
      <c r="E132" s="18">
        <f t="shared" si="16"/>
        <v>7993.85</v>
      </c>
      <c r="F132" s="18">
        <f t="shared" si="16"/>
        <v>6090</v>
      </c>
      <c r="G132" s="18">
        <f t="shared" si="16"/>
        <v>6851.25</v>
      </c>
      <c r="H132" s="18">
        <f t="shared" si="16"/>
        <v>7993.125</v>
      </c>
      <c r="I132" s="7">
        <v>5800</v>
      </c>
      <c r="J132" s="7">
        <v>6525</v>
      </c>
      <c r="K132" s="7">
        <v>7612.5</v>
      </c>
      <c r="L132" s="86"/>
      <c r="M132" s="86"/>
    </row>
    <row r="133" spans="1:13" ht="15" x14ac:dyDescent="0.2">
      <c r="A133" s="9">
        <f t="shared" si="15"/>
        <v>146</v>
      </c>
      <c r="B133" s="18">
        <f t="shared" si="16"/>
        <v>6132</v>
      </c>
      <c r="C133" s="18">
        <f t="shared" si="16"/>
        <v>6132</v>
      </c>
      <c r="D133" s="18">
        <f t="shared" si="16"/>
        <v>6898.5</v>
      </c>
      <c r="E133" s="18">
        <f t="shared" si="16"/>
        <v>8048.9800000000005</v>
      </c>
      <c r="F133" s="18">
        <f t="shared" si="16"/>
        <v>6132</v>
      </c>
      <c r="G133" s="18">
        <f t="shared" si="16"/>
        <v>6898.5</v>
      </c>
      <c r="H133" s="18">
        <f t="shared" si="16"/>
        <v>8048.25</v>
      </c>
      <c r="I133" s="7">
        <v>5840</v>
      </c>
      <c r="J133" s="7">
        <v>6570</v>
      </c>
      <c r="K133" s="7">
        <v>7665</v>
      </c>
      <c r="L133" s="86"/>
      <c r="M133" s="86"/>
    </row>
    <row r="134" spans="1:13" ht="15" x14ac:dyDescent="0.2">
      <c r="A134" s="9">
        <f t="shared" si="15"/>
        <v>147</v>
      </c>
      <c r="B134" s="18">
        <f t="shared" si="16"/>
        <v>6174</v>
      </c>
      <c r="C134" s="18">
        <f t="shared" si="16"/>
        <v>6174</v>
      </c>
      <c r="D134" s="18">
        <f t="shared" si="16"/>
        <v>6945.75</v>
      </c>
      <c r="E134" s="18">
        <f t="shared" si="16"/>
        <v>8104.1100000000006</v>
      </c>
      <c r="F134" s="18">
        <f t="shared" si="16"/>
        <v>6174</v>
      </c>
      <c r="G134" s="18">
        <f t="shared" si="16"/>
        <v>6945.75</v>
      </c>
      <c r="H134" s="18">
        <f t="shared" si="16"/>
        <v>8103.375</v>
      </c>
      <c r="I134" s="7">
        <v>5880</v>
      </c>
      <c r="J134" s="7">
        <v>6615</v>
      </c>
      <c r="K134" s="7">
        <v>7717.5</v>
      </c>
      <c r="L134" s="86"/>
      <c r="M134" s="86"/>
    </row>
    <row r="135" spans="1:13" ht="15" x14ac:dyDescent="0.2">
      <c r="A135" s="9">
        <f t="shared" si="15"/>
        <v>148</v>
      </c>
      <c r="B135" s="18">
        <f t="shared" si="16"/>
        <v>6216</v>
      </c>
      <c r="C135" s="18">
        <f t="shared" si="16"/>
        <v>6216</v>
      </c>
      <c r="D135" s="18">
        <f t="shared" si="16"/>
        <v>6993</v>
      </c>
      <c r="E135" s="18">
        <f t="shared" si="16"/>
        <v>8159.2400000000007</v>
      </c>
      <c r="F135" s="18">
        <f t="shared" si="16"/>
        <v>6216</v>
      </c>
      <c r="G135" s="18">
        <f t="shared" si="16"/>
        <v>6993</v>
      </c>
      <c r="H135" s="18">
        <f t="shared" si="16"/>
        <v>8158.5</v>
      </c>
      <c r="I135" s="7">
        <v>5920</v>
      </c>
      <c r="J135" s="7">
        <v>6660</v>
      </c>
      <c r="K135" s="7">
        <v>7770</v>
      </c>
      <c r="L135" s="86"/>
      <c r="M135" s="86"/>
    </row>
    <row r="136" spans="1:13" ht="15" x14ac:dyDescent="0.2">
      <c r="A136" s="9">
        <f t="shared" si="15"/>
        <v>149</v>
      </c>
      <c r="B136" s="18">
        <f t="shared" si="16"/>
        <v>6258</v>
      </c>
      <c r="C136" s="18">
        <f t="shared" si="16"/>
        <v>6258</v>
      </c>
      <c r="D136" s="18">
        <f t="shared" si="16"/>
        <v>7040.25</v>
      </c>
      <c r="E136" s="18">
        <f t="shared" si="16"/>
        <v>8214.3700000000008</v>
      </c>
      <c r="F136" s="18">
        <f t="shared" si="16"/>
        <v>6258</v>
      </c>
      <c r="G136" s="18">
        <f t="shared" si="16"/>
        <v>7040.25</v>
      </c>
      <c r="H136" s="18">
        <f t="shared" si="16"/>
        <v>8213.625</v>
      </c>
      <c r="I136" s="7">
        <v>5960</v>
      </c>
      <c r="J136" s="7">
        <v>6705</v>
      </c>
      <c r="K136" s="7">
        <v>7822.5</v>
      </c>
      <c r="L136" s="86"/>
      <c r="M136" s="86"/>
    </row>
    <row r="137" spans="1:13" ht="15" x14ac:dyDescent="0.2">
      <c r="A137" s="9">
        <f t="shared" ref="A137" si="17">A136+1</f>
        <v>150</v>
      </c>
      <c r="B137" s="18">
        <f t="shared" si="16"/>
        <v>6300</v>
      </c>
      <c r="C137" s="18">
        <f t="shared" si="16"/>
        <v>6300</v>
      </c>
      <c r="D137" s="18">
        <f t="shared" si="16"/>
        <v>7087.5</v>
      </c>
      <c r="E137" s="18">
        <f t="shared" si="16"/>
        <v>8269.5</v>
      </c>
      <c r="F137" s="18">
        <f t="shared" si="16"/>
        <v>6300</v>
      </c>
      <c r="G137" s="18">
        <f t="shared" si="16"/>
        <v>7087.5</v>
      </c>
      <c r="H137" s="18">
        <f t="shared" si="16"/>
        <v>8268.75</v>
      </c>
      <c r="I137" s="7">
        <v>6000</v>
      </c>
      <c r="J137" s="7">
        <v>6750</v>
      </c>
      <c r="K137" s="7">
        <v>7875</v>
      </c>
      <c r="L137" s="86"/>
      <c r="M137" s="86"/>
    </row>
    <row r="138" spans="1:13" ht="15" x14ac:dyDescent="0.2">
      <c r="A138" s="60" t="s">
        <v>269</v>
      </c>
      <c r="B138" s="61">
        <f>B137</f>
        <v>6300</v>
      </c>
      <c r="C138" s="61">
        <f>C137</f>
        <v>6300</v>
      </c>
      <c r="D138" s="18">
        <v>7088</v>
      </c>
      <c r="E138" s="61">
        <f t="shared" ref="E138:H138" si="18">E137</f>
        <v>8269.5</v>
      </c>
      <c r="F138" s="61">
        <f t="shared" si="18"/>
        <v>6300</v>
      </c>
      <c r="G138" s="61">
        <f t="shared" si="18"/>
        <v>7087.5</v>
      </c>
      <c r="H138" s="61">
        <f t="shared" si="18"/>
        <v>8268.75</v>
      </c>
      <c r="I138" s="62">
        <v>6000</v>
      </c>
      <c r="J138" s="62">
        <v>6750</v>
      </c>
      <c r="K138" s="62">
        <v>7875</v>
      </c>
      <c r="L138" s="86"/>
      <c r="M138" s="86"/>
    </row>
    <row r="139" spans="1:13" ht="36.75" customHeight="1" x14ac:dyDescent="0.2">
      <c r="A139" s="87" t="s">
        <v>268</v>
      </c>
      <c r="B139" s="90"/>
      <c r="C139" s="90"/>
      <c r="D139" s="90"/>
      <c r="E139" s="90"/>
      <c r="F139" s="90"/>
      <c r="G139" s="90"/>
      <c r="H139" s="90"/>
      <c r="I139" s="88"/>
      <c r="J139" s="88"/>
      <c r="K139" s="89"/>
      <c r="L139" s="86"/>
      <c r="M139" s="86"/>
    </row>
    <row r="140" spans="1:13" ht="35.25" customHeight="1" x14ac:dyDescent="0.2">
      <c r="A140" s="87" t="s">
        <v>253</v>
      </c>
      <c r="B140" s="88"/>
      <c r="C140" s="88"/>
      <c r="D140" s="88"/>
      <c r="E140" s="88"/>
      <c r="F140" s="88"/>
      <c r="G140" s="88"/>
      <c r="H140" s="88"/>
      <c r="I140" s="88"/>
      <c r="J140" s="88"/>
      <c r="K140" s="89"/>
      <c r="L140" s="26"/>
      <c r="M140" s="26"/>
    </row>
    <row r="141" spans="1:13" x14ac:dyDescent="0.2">
      <c r="I141" s="2"/>
      <c r="J141" s="2"/>
      <c r="K141" s="2"/>
    </row>
    <row r="142" spans="1:13" x14ac:dyDescent="0.2">
      <c r="I142" s="2"/>
      <c r="J142" s="2"/>
      <c r="K142" s="2"/>
    </row>
    <row r="143" spans="1:13" x14ac:dyDescent="0.2">
      <c r="I143" s="2"/>
      <c r="J143" s="2"/>
      <c r="K143" s="2"/>
    </row>
    <row r="144" spans="1:13" x14ac:dyDescent="0.2">
      <c r="I144" s="2"/>
      <c r="J144" s="2"/>
      <c r="K144" s="2"/>
    </row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</sheetData>
  <mergeCells count="5">
    <mergeCell ref="A1:H1"/>
    <mergeCell ref="L1:M139"/>
    <mergeCell ref="B2:H2"/>
    <mergeCell ref="A140:K140"/>
    <mergeCell ref="A139:K1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P244"/>
  <sheetViews>
    <sheetView zoomScaleNormal="100" workbookViewId="0">
      <pane ySplit="4" topLeftCell="A5" activePane="bottomLeft" state="frozen"/>
      <selection pane="bottomLeft" activeCell="A155" sqref="A155:K155"/>
    </sheetView>
  </sheetViews>
  <sheetFormatPr defaultColWidth="14.42578125" defaultRowHeight="12.75" x14ac:dyDescent="0.2"/>
  <cols>
    <col min="1" max="1" width="17.140625" style="2" bestFit="1" customWidth="1"/>
    <col min="2" max="2" width="13.5703125" style="2" customWidth="1"/>
    <col min="3" max="4" width="17.28515625" style="2" customWidth="1"/>
    <col min="5" max="5" width="16.140625" style="2" bestFit="1" customWidth="1"/>
    <col min="6" max="6" width="11.85546875" style="2" bestFit="1" customWidth="1"/>
    <col min="7" max="7" width="12.42578125" style="2" bestFit="1" customWidth="1"/>
    <col min="8" max="8" width="13.5703125" style="2" customWidth="1"/>
    <col min="9" max="9" width="17.5703125" style="25" bestFit="1" customWidth="1"/>
    <col min="10" max="10" width="18.140625" style="25" bestFit="1" customWidth="1"/>
    <col min="11" max="11" width="13.5703125" style="25" customWidth="1"/>
    <col min="12" max="12" width="5" style="2" customWidth="1"/>
    <col min="13" max="13" width="7.140625" style="2" customWidth="1"/>
    <col min="14" max="14" width="4.42578125" style="2" bestFit="1" customWidth="1"/>
    <col min="15" max="16384" width="14.42578125" style="2"/>
  </cols>
  <sheetData>
    <row r="1" spans="1:16" ht="42" customHeight="1" x14ac:dyDescent="0.3">
      <c r="A1" s="91" t="s">
        <v>689</v>
      </c>
      <c r="B1" s="92"/>
      <c r="C1" s="92"/>
      <c r="D1" s="92"/>
      <c r="E1" s="92"/>
      <c r="F1" s="92"/>
      <c r="G1" s="92"/>
      <c r="H1" s="92"/>
      <c r="I1" s="44"/>
      <c r="J1" s="44"/>
      <c r="K1" s="44"/>
      <c r="L1" s="26"/>
      <c r="M1" s="86"/>
      <c r="N1" s="24">
        <v>0.5</v>
      </c>
      <c r="P1" s="42" t="s">
        <v>682</v>
      </c>
    </row>
    <row r="2" spans="1:16" ht="15.75" x14ac:dyDescent="0.25">
      <c r="A2" s="13" t="s">
        <v>266</v>
      </c>
      <c r="B2" s="79" t="s">
        <v>270</v>
      </c>
      <c r="C2" s="76"/>
      <c r="D2" s="76"/>
      <c r="E2" s="76"/>
      <c r="F2" s="76"/>
      <c r="G2" s="76"/>
      <c r="H2" s="76"/>
      <c r="I2" s="44"/>
      <c r="J2" s="44"/>
      <c r="K2" s="44"/>
      <c r="L2" s="26"/>
      <c r="M2" s="86"/>
      <c r="P2" s="2">
        <v>1.05</v>
      </c>
    </row>
    <row r="3" spans="1:16" ht="15.75" x14ac:dyDescent="0.25">
      <c r="A3" s="12" t="s">
        <v>263</v>
      </c>
      <c r="B3" s="56">
        <f>'R2. GRAD Instruct'!B3/2</f>
        <v>61.250000000000007</v>
      </c>
      <c r="C3" s="56">
        <f>'R2. GRAD Instruct'!C3/2</f>
        <v>61.250000000000007</v>
      </c>
      <c r="D3" s="56">
        <f>'R2. GRAD Instruct'!D3/2</f>
        <v>70</v>
      </c>
      <c r="E3" s="56">
        <f>'R2. GRAD Instruct'!E3/2</f>
        <v>70.000000000000014</v>
      </c>
      <c r="F3" s="56">
        <f>'R2. GRAD Instruct'!F3/2</f>
        <v>70.000000000000014</v>
      </c>
      <c r="G3" s="56">
        <f>'R2. GRAD Instruct'!G3/2</f>
        <v>78.75</v>
      </c>
      <c r="H3" s="56">
        <f>'R2. GRAD Instruct'!H3/2</f>
        <v>91.875</v>
      </c>
      <c r="I3" s="56">
        <v>66.67</v>
      </c>
      <c r="J3" s="56">
        <v>75</v>
      </c>
      <c r="K3" s="56">
        <v>87.5</v>
      </c>
      <c r="L3" s="27"/>
      <c r="M3" s="86"/>
    </row>
    <row r="4" spans="1:16" ht="31.5" x14ac:dyDescent="0.2">
      <c r="A4" s="11" t="s">
        <v>261</v>
      </c>
      <c r="B4" s="50" t="s">
        <v>260</v>
      </c>
      <c r="C4" s="51" t="s">
        <v>690</v>
      </c>
      <c r="D4" s="51" t="s">
        <v>691</v>
      </c>
      <c r="E4" s="52" t="s">
        <v>674</v>
      </c>
      <c r="F4" s="52" t="s">
        <v>272</v>
      </c>
      <c r="G4" s="52" t="s">
        <v>259</v>
      </c>
      <c r="H4" s="52" t="s">
        <v>258</v>
      </c>
      <c r="I4" s="52" t="s">
        <v>273</v>
      </c>
      <c r="J4" s="52" t="s">
        <v>274</v>
      </c>
      <c r="K4" s="52" t="s">
        <v>275</v>
      </c>
      <c r="L4" s="28"/>
      <c r="M4" s="86"/>
    </row>
    <row r="5" spans="1:16" ht="15" x14ac:dyDescent="0.2">
      <c r="A5" s="9">
        <v>6</v>
      </c>
      <c r="B5" s="18">
        <f t="shared" ref="B5:H20" si="0">SUM($A5)*B$3</f>
        <v>367.50000000000006</v>
      </c>
      <c r="C5" s="18">
        <f>SUM($A5)*C$3</f>
        <v>367.50000000000006</v>
      </c>
      <c r="D5" s="18">
        <f t="shared" si="0"/>
        <v>420</v>
      </c>
      <c r="E5" s="18">
        <f t="shared" si="0"/>
        <v>420.00000000000011</v>
      </c>
      <c r="F5" s="18">
        <f t="shared" si="0"/>
        <v>420.00000000000011</v>
      </c>
      <c r="G5" s="18">
        <f t="shared" si="0"/>
        <v>472.5</v>
      </c>
      <c r="H5" s="18">
        <f>SUM($A5)*H$3</f>
        <v>551.25</v>
      </c>
      <c r="I5" s="7">
        <f>$I$3*A5</f>
        <v>400.02</v>
      </c>
      <c r="J5" s="7">
        <f>$J$3*A5</f>
        <v>450</v>
      </c>
      <c r="K5" s="7">
        <f>$K$3*A5</f>
        <v>525</v>
      </c>
      <c r="L5" s="29"/>
      <c r="M5" s="86"/>
    </row>
    <row r="6" spans="1:16" ht="15" x14ac:dyDescent="0.2">
      <c r="A6" s="9">
        <f>A5+1</f>
        <v>7</v>
      </c>
      <c r="B6" s="18">
        <f t="shared" si="0"/>
        <v>428.75000000000006</v>
      </c>
      <c r="C6" s="18">
        <f t="shared" si="0"/>
        <v>428.75000000000006</v>
      </c>
      <c r="D6" s="18">
        <f t="shared" si="0"/>
        <v>490</v>
      </c>
      <c r="E6" s="18">
        <f t="shared" si="0"/>
        <v>490.00000000000011</v>
      </c>
      <c r="F6" s="18">
        <f t="shared" si="0"/>
        <v>490.00000000000011</v>
      </c>
      <c r="G6" s="18">
        <f t="shared" si="0"/>
        <v>551.25</v>
      </c>
      <c r="H6" s="18">
        <f t="shared" si="0"/>
        <v>643.125</v>
      </c>
      <c r="I6" s="7">
        <f t="shared" ref="I6:I69" si="1">$I$3*A6</f>
        <v>466.69</v>
      </c>
      <c r="J6" s="7">
        <f t="shared" ref="J6:J69" si="2">$J$3*A6</f>
        <v>525</v>
      </c>
      <c r="K6" s="7">
        <f t="shared" ref="K6:K69" si="3">$K$3*A6</f>
        <v>612.5</v>
      </c>
      <c r="L6" s="29"/>
      <c r="M6" s="86"/>
    </row>
    <row r="7" spans="1:16" ht="15.75" x14ac:dyDescent="0.2">
      <c r="A7" s="9">
        <v>7</v>
      </c>
      <c r="B7" s="18">
        <f t="shared" ref="B7:H20" si="4">SUM($A7)*B$3</f>
        <v>428.75000000000006</v>
      </c>
      <c r="C7" s="18">
        <f t="shared" si="4"/>
        <v>428.75000000000006</v>
      </c>
      <c r="D7" s="18">
        <f t="shared" si="0"/>
        <v>490</v>
      </c>
      <c r="E7" s="18">
        <f t="shared" si="4"/>
        <v>490.00000000000011</v>
      </c>
      <c r="F7" s="18">
        <f t="shared" si="4"/>
        <v>490.00000000000011</v>
      </c>
      <c r="G7" s="18">
        <f t="shared" si="4"/>
        <v>551.25</v>
      </c>
      <c r="H7" s="18">
        <f t="shared" si="4"/>
        <v>643.125</v>
      </c>
      <c r="I7" s="7">
        <f t="shared" si="1"/>
        <v>466.69</v>
      </c>
      <c r="J7" s="7">
        <f t="shared" si="2"/>
        <v>525</v>
      </c>
      <c r="K7" s="7">
        <f t="shared" si="3"/>
        <v>612.5</v>
      </c>
      <c r="L7" s="28"/>
      <c r="M7" s="86"/>
    </row>
    <row r="8" spans="1:16" ht="15.75" x14ac:dyDescent="0.2">
      <c r="A8" s="9">
        <f t="shared" ref="A8" si="5">A7+1</f>
        <v>8</v>
      </c>
      <c r="B8" s="18">
        <f t="shared" si="4"/>
        <v>490.00000000000006</v>
      </c>
      <c r="C8" s="18">
        <f t="shared" si="4"/>
        <v>490.00000000000006</v>
      </c>
      <c r="D8" s="18">
        <f t="shared" si="0"/>
        <v>560</v>
      </c>
      <c r="E8" s="18">
        <f t="shared" si="4"/>
        <v>560.00000000000011</v>
      </c>
      <c r="F8" s="18">
        <f t="shared" si="4"/>
        <v>560.00000000000011</v>
      </c>
      <c r="G8" s="18">
        <f t="shared" si="4"/>
        <v>630</v>
      </c>
      <c r="H8" s="18">
        <f t="shared" si="4"/>
        <v>735</v>
      </c>
      <c r="I8" s="7">
        <f t="shared" si="1"/>
        <v>533.36</v>
      </c>
      <c r="J8" s="7">
        <f t="shared" si="2"/>
        <v>600</v>
      </c>
      <c r="K8" s="7">
        <f t="shared" si="3"/>
        <v>700</v>
      </c>
      <c r="L8" s="28"/>
      <c r="M8" s="86"/>
    </row>
    <row r="9" spans="1:16" ht="15.75" x14ac:dyDescent="0.2">
      <c r="A9" s="9">
        <v>8</v>
      </c>
      <c r="B9" s="18">
        <f t="shared" si="4"/>
        <v>490.00000000000006</v>
      </c>
      <c r="C9" s="18">
        <f t="shared" si="4"/>
        <v>490.00000000000006</v>
      </c>
      <c r="D9" s="18">
        <f t="shared" si="0"/>
        <v>560</v>
      </c>
      <c r="E9" s="18">
        <f t="shared" si="4"/>
        <v>560.00000000000011</v>
      </c>
      <c r="F9" s="18">
        <f t="shared" si="4"/>
        <v>560.00000000000011</v>
      </c>
      <c r="G9" s="18">
        <f t="shared" si="4"/>
        <v>630</v>
      </c>
      <c r="H9" s="18">
        <f t="shared" si="4"/>
        <v>735</v>
      </c>
      <c r="I9" s="7">
        <f t="shared" si="1"/>
        <v>533.36</v>
      </c>
      <c r="J9" s="7">
        <f t="shared" si="2"/>
        <v>600</v>
      </c>
      <c r="K9" s="7">
        <f t="shared" si="3"/>
        <v>700</v>
      </c>
      <c r="L9" s="28"/>
      <c r="M9" s="86"/>
    </row>
    <row r="10" spans="1:16" ht="15.75" x14ac:dyDescent="0.2">
      <c r="A10" s="9">
        <f t="shared" ref="A10" si="6">A9+1</f>
        <v>9</v>
      </c>
      <c r="B10" s="18">
        <f t="shared" si="4"/>
        <v>551.25000000000011</v>
      </c>
      <c r="C10" s="18">
        <f t="shared" si="4"/>
        <v>551.25000000000011</v>
      </c>
      <c r="D10" s="18">
        <f t="shared" si="0"/>
        <v>630</v>
      </c>
      <c r="E10" s="18">
        <f t="shared" si="4"/>
        <v>630.00000000000011</v>
      </c>
      <c r="F10" s="18">
        <f t="shared" si="4"/>
        <v>630.00000000000011</v>
      </c>
      <c r="G10" s="18">
        <f t="shared" si="4"/>
        <v>708.75</v>
      </c>
      <c r="H10" s="18">
        <f t="shared" si="4"/>
        <v>826.875</v>
      </c>
      <c r="I10" s="7">
        <f t="shared" si="1"/>
        <v>600.03</v>
      </c>
      <c r="J10" s="7">
        <f t="shared" si="2"/>
        <v>675</v>
      </c>
      <c r="K10" s="7">
        <f t="shared" si="3"/>
        <v>787.5</v>
      </c>
      <c r="L10" s="28"/>
      <c r="M10" s="86"/>
    </row>
    <row r="11" spans="1:16" ht="15.75" x14ac:dyDescent="0.2">
      <c r="A11" s="9">
        <v>9</v>
      </c>
      <c r="B11" s="18">
        <f t="shared" si="4"/>
        <v>551.25000000000011</v>
      </c>
      <c r="C11" s="18">
        <f t="shared" si="4"/>
        <v>551.25000000000011</v>
      </c>
      <c r="D11" s="18">
        <f t="shared" si="0"/>
        <v>630</v>
      </c>
      <c r="E11" s="18">
        <f t="shared" si="4"/>
        <v>630.00000000000011</v>
      </c>
      <c r="F11" s="18">
        <f t="shared" si="4"/>
        <v>630.00000000000011</v>
      </c>
      <c r="G11" s="18">
        <f t="shared" si="4"/>
        <v>708.75</v>
      </c>
      <c r="H11" s="18">
        <f t="shared" si="4"/>
        <v>826.875</v>
      </c>
      <c r="I11" s="7">
        <f t="shared" si="1"/>
        <v>600.03</v>
      </c>
      <c r="J11" s="7">
        <f t="shared" si="2"/>
        <v>675</v>
      </c>
      <c r="K11" s="7">
        <f t="shared" si="3"/>
        <v>787.5</v>
      </c>
      <c r="L11" s="28"/>
      <c r="M11" s="86"/>
    </row>
    <row r="12" spans="1:16" ht="15.75" x14ac:dyDescent="0.2">
      <c r="A12" s="9">
        <f t="shared" ref="A12" si="7">A11+1</f>
        <v>10</v>
      </c>
      <c r="B12" s="18">
        <f t="shared" si="4"/>
        <v>612.50000000000011</v>
      </c>
      <c r="C12" s="18">
        <f t="shared" si="4"/>
        <v>612.50000000000011</v>
      </c>
      <c r="D12" s="18">
        <f t="shared" si="0"/>
        <v>700</v>
      </c>
      <c r="E12" s="18">
        <f t="shared" si="4"/>
        <v>700.00000000000011</v>
      </c>
      <c r="F12" s="18">
        <f t="shared" si="4"/>
        <v>700.00000000000011</v>
      </c>
      <c r="G12" s="18">
        <f t="shared" si="4"/>
        <v>787.5</v>
      </c>
      <c r="H12" s="18">
        <f t="shared" si="4"/>
        <v>918.75</v>
      </c>
      <c r="I12" s="7">
        <f t="shared" si="1"/>
        <v>666.7</v>
      </c>
      <c r="J12" s="7">
        <f t="shared" si="2"/>
        <v>750</v>
      </c>
      <c r="K12" s="7">
        <f t="shared" si="3"/>
        <v>875</v>
      </c>
      <c r="L12" s="28"/>
      <c r="M12" s="86"/>
    </row>
    <row r="13" spans="1:16" ht="15.75" x14ac:dyDescent="0.2">
      <c r="A13" s="9">
        <v>10</v>
      </c>
      <c r="B13" s="18">
        <f t="shared" si="4"/>
        <v>612.50000000000011</v>
      </c>
      <c r="C13" s="18">
        <f t="shared" si="4"/>
        <v>612.50000000000011</v>
      </c>
      <c r="D13" s="18">
        <f t="shared" si="0"/>
        <v>700</v>
      </c>
      <c r="E13" s="18">
        <f t="shared" si="4"/>
        <v>700.00000000000011</v>
      </c>
      <c r="F13" s="18">
        <f t="shared" si="4"/>
        <v>700.00000000000011</v>
      </c>
      <c r="G13" s="18">
        <f t="shared" si="4"/>
        <v>787.5</v>
      </c>
      <c r="H13" s="18">
        <f t="shared" si="4"/>
        <v>918.75</v>
      </c>
      <c r="I13" s="7">
        <f t="shared" si="1"/>
        <v>666.7</v>
      </c>
      <c r="J13" s="7">
        <f t="shared" si="2"/>
        <v>750</v>
      </c>
      <c r="K13" s="7">
        <f t="shared" si="3"/>
        <v>875</v>
      </c>
      <c r="L13" s="28"/>
      <c r="M13" s="86"/>
    </row>
    <row r="14" spans="1:16" ht="15.75" x14ac:dyDescent="0.2">
      <c r="A14" s="9">
        <f t="shared" ref="A14" si="8">A13+1</f>
        <v>11</v>
      </c>
      <c r="B14" s="18">
        <f t="shared" si="4"/>
        <v>673.75000000000011</v>
      </c>
      <c r="C14" s="18">
        <f t="shared" si="4"/>
        <v>673.75000000000011</v>
      </c>
      <c r="D14" s="18">
        <f t="shared" si="0"/>
        <v>770</v>
      </c>
      <c r="E14" s="18">
        <f t="shared" si="4"/>
        <v>770.00000000000011</v>
      </c>
      <c r="F14" s="18">
        <f t="shared" si="4"/>
        <v>770.00000000000011</v>
      </c>
      <c r="G14" s="18">
        <f t="shared" si="4"/>
        <v>866.25</v>
      </c>
      <c r="H14" s="18">
        <f t="shared" si="4"/>
        <v>1010.625</v>
      </c>
      <c r="I14" s="7">
        <f t="shared" si="1"/>
        <v>733.37</v>
      </c>
      <c r="J14" s="7">
        <f t="shared" si="2"/>
        <v>825</v>
      </c>
      <c r="K14" s="7">
        <f t="shared" si="3"/>
        <v>962.5</v>
      </c>
      <c r="L14" s="28"/>
      <c r="M14" s="86"/>
    </row>
    <row r="15" spans="1:16" ht="15.75" x14ac:dyDescent="0.2">
      <c r="A15" s="9">
        <f t="shared" ref="A15:A20" si="9">A14+1</f>
        <v>12</v>
      </c>
      <c r="B15" s="18">
        <f t="shared" si="4"/>
        <v>735.00000000000011</v>
      </c>
      <c r="C15" s="18">
        <f t="shared" si="4"/>
        <v>735.00000000000011</v>
      </c>
      <c r="D15" s="18">
        <f t="shared" si="0"/>
        <v>840</v>
      </c>
      <c r="E15" s="18">
        <f t="shared" si="4"/>
        <v>840.00000000000023</v>
      </c>
      <c r="F15" s="18">
        <f t="shared" si="4"/>
        <v>840.00000000000023</v>
      </c>
      <c r="G15" s="18">
        <f t="shared" si="4"/>
        <v>945</v>
      </c>
      <c r="H15" s="18">
        <f t="shared" si="4"/>
        <v>1102.5</v>
      </c>
      <c r="I15" s="7">
        <f t="shared" si="1"/>
        <v>800.04</v>
      </c>
      <c r="J15" s="7">
        <f t="shared" si="2"/>
        <v>900</v>
      </c>
      <c r="K15" s="7">
        <f t="shared" si="3"/>
        <v>1050</v>
      </c>
      <c r="L15" s="28"/>
      <c r="M15" s="86"/>
    </row>
    <row r="16" spans="1:16" ht="15.75" x14ac:dyDescent="0.2">
      <c r="A16" s="9">
        <f t="shared" si="9"/>
        <v>13</v>
      </c>
      <c r="B16" s="18">
        <f t="shared" si="4"/>
        <v>796.25000000000011</v>
      </c>
      <c r="C16" s="18">
        <f t="shared" si="4"/>
        <v>796.25000000000011</v>
      </c>
      <c r="D16" s="18">
        <f t="shared" si="0"/>
        <v>910</v>
      </c>
      <c r="E16" s="18">
        <f t="shared" si="4"/>
        <v>910.00000000000023</v>
      </c>
      <c r="F16" s="18">
        <f t="shared" si="4"/>
        <v>910.00000000000023</v>
      </c>
      <c r="G16" s="18">
        <f t="shared" si="4"/>
        <v>1023.75</v>
      </c>
      <c r="H16" s="18">
        <f t="shared" si="4"/>
        <v>1194.375</v>
      </c>
      <c r="I16" s="7">
        <f t="shared" si="1"/>
        <v>866.71</v>
      </c>
      <c r="J16" s="7">
        <f t="shared" si="2"/>
        <v>975</v>
      </c>
      <c r="K16" s="7">
        <f t="shared" si="3"/>
        <v>1137.5</v>
      </c>
      <c r="L16" s="28"/>
      <c r="M16" s="86"/>
    </row>
    <row r="17" spans="1:13" ht="15.75" x14ac:dyDescent="0.2">
      <c r="A17" s="9">
        <f t="shared" si="9"/>
        <v>14</v>
      </c>
      <c r="B17" s="18">
        <f t="shared" si="4"/>
        <v>857.50000000000011</v>
      </c>
      <c r="C17" s="18">
        <f t="shared" si="4"/>
        <v>857.50000000000011</v>
      </c>
      <c r="D17" s="18">
        <f t="shared" si="0"/>
        <v>980</v>
      </c>
      <c r="E17" s="18">
        <f t="shared" si="4"/>
        <v>980.00000000000023</v>
      </c>
      <c r="F17" s="18">
        <f t="shared" si="4"/>
        <v>980.00000000000023</v>
      </c>
      <c r="G17" s="18">
        <f t="shared" si="4"/>
        <v>1102.5</v>
      </c>
      <c r="H17" s="18">
        <f t="shared" si="4"/>
        <v>1286.25</v>
      </c>
      <c r="I17" s="7">
        <f t="shared" si="1"/>
        <v>933.38</v>
      </c>
      <c r="J17" s="7">
        <f t="shared" si="2"/>
        <v>1050</v>
      </c>
      <c r="K17" s="7">
        <f t="shared" si="3"/>
        <v>1225</v>
      </c>
      <c r="L17" s="28"/>
      <c r="M17" s="86"/>
    </row>
    <row r="18" spans="1:13" ht="15.75" x14ac:dyDescent="0.2">
      <c r="A18" s="9">
        <f t="shared" si="9"/>
        <v>15</v>
      </c>
      <c r="B18" s="18">
        <f t="shared" si="4"/>
        <v>918.75000000000011</v>
      </c>
      <c r="C18" s="18">
        <f t="shared" si="4"/>
        <v>918.75000000000011</v>
      </c>
      <c r="D18" s="18">
        <f t="shared" si="0"/>
        <v>1050</v>
      </c>
      <c r="E18" s="18">
        <f t="shared" si="4"/>
        <v>1050.0000000000002</v>
      </c>
      <c r="F18" s="18">
        <f t="shared" si="4"/>
        <v>1050.0000000000002</v>
      </c>
      <c r="G18" s="18">
        <f t="shared" si="4"/>
        <v>1181.25</v>
      </c>
      <c r="H18" s="18">
        <f t="shared" si="4"/>
        <v>1378.125</v>
      </c>
      <c r="I18" s="7">
        <f t="shared" si="1"/>
        <v>1000.0500000000001</v>
      </c>
      <c r="J18" s="7">
        <f t="shared" si="2"/>
        <v>1125</v>
      </c>
      <c r="K18" s="7">
        <f t="shared" si="3"/>
        <v>1312.5</v>
      </c>
      <c r="L18" s="28"/>
      <c r="M18" s="86"/>
    </row>
    <row r="19" spans="1:13" ht="15.75" x14ac:dyDescent="0.2">
      <c r="A19" s="9">
        <f t="shared" si="9"/>
        <v>16</v>
      </c>
      <c r="B19" s="18">
        <f t="shared" si="4"/>
        <v>980.00000000000011</v>
      </c>
      <c r="C19" s="18">
        <f t="shared" si="4"/>
        <v>980.00000000000011</v>
      </c>
      <c r="D19" s="18">
        <f t="shared" si="0"/>
        <v>1120</v>
      </c>
      <c r="E19" s="18">
        <f t="shared" si="4"/>
        <v>1120.0000000000002</v>
      </c>
      <c r="F19" s="18">
        <f t="shared" si="4"/>
        <v>1120.0000000000002</v>
      </c>
      <c r="G19" s="18">
        <f t="shared" si="4"/>
        <v>1260</v>
      </c>
      <c r="H19" s="18">
        <f t="shared" si="4"/>
        <v>1470</v>
      </c>
      <c r="I19" s="7">
        <f t="shared" si="1"/>
        <v>1066.72</v>
      </c>
      <c r="J19" s="7">
        <f t="shared" si="2"/>
        <v>1200</v>
      </c>
      <c r="K19" s="7">
        <f t="shared" si="3"/>
        <v>1400</v>
      </c>
      <c r="L19" s="28"/>
      <c r="M19" s="86"/>
    </row>
    <row r="20" spans="1:13" ht="15.75" x14ac:dyDescent="0.2">
      <c r="A20" s="9">
        <f t="shared" si="9"/>
        <v>17</v>
      </c>
      <c r="B20" s="18">
        <f t="shared" si="4"/>
        <v>1041.2500000000002</v>
      </c>
      <c r="C20" s="18">
        <f t="shared" si="4"/>
        <v>1041.2500000000002</v>
      </c>
      <c r="D20" s="18">
        <f t="shared" si="0"/>
        <v>1190</v>
      </c>
      <c r="E20" s="18">
        <f t="shared" si="4"/>
        <v>1190.0000000000002</v>
      </c>
      <c r="F20" s="18">
        <f t="shared" si="4"/>
        <v>1190.0000000000002</v>
      </c>
      <c r="G20" s="18">
        <f t="shared" si="4"/>
        <v>1338.75</v>
      </c>
      <c r="H20" s="18">
        <f t="shared" si="4"/>
        <v>1561.875</v>
      </c>
      <c r="I20" s="7">
        <f t="shared" si="1"/>
        <v>1133.3900000000001</v>
      </c>
      <c r="J20" s="7">
        <f t="shared" si="2"/>
        <v>1275</v>
      </c>
      <c r="K20" s="7">
        <f t="shared" si="3"/>
        <v>1487.5</v>
      </c>
      <c r="L20" s="28"/>
      <c r="M20" s="86"/>
    </row>
    <row r="21" spans="1:13" ht="15" x14ac:dyDescent="0.2">
      <c r="A21" s="9">
        <v>18</v>
      </c>
      <c r="B21" s="18">
        <f t="shared" ref="B21:H30" si="10">SUM($A21)*B$3</f>
        <v>1102.5000000000002</v>
      </c>
      <c r="C21" s="18">
        <f t="shared" si="10"/>
        <v>1102.5000000000002</v>
      </c>
      <c r="D21" s="18">
        <f t="shared" ref="D21:D84" si="11">SUM($A21)*D$3</f>
        <v>1260</v>
      </c>
      <c r="E21" s="18">
        <f t="shared" si="10"/>
        <v>1260.0000000000002</v>
      </c>
      <c r="F21" s="18">
        <f t="shared" si="10"/>
        <v>1260.0000000000002</v>
      </c>
      <c r="G21" s="18">
        <f t="shared" si="10"/>
        <v>1417.5</v>
      </c>
      <c r="H21" s="18">
        <f t="shared" si="10"/>
        <v>1653.75</v>
      </c>
      <c r="I21" s="7">
        <f t="shared" si="1"/>
        <v>1200.06</v>
      </c>
      <c r="J21" s="7">
        <f t="shared" si="2"/>
        <v>1350</v>
      </c>
      <c r="K21" s="7">
        <f t="shared" si="3"/>
        <v>1575</v>
      </c>
      <c r="L21" s="29"/>
      <c r="M21" s="86"/>
    </row>
    <row r="22" spans="1:13" ht="15" x14ac:dyDescent="0.2">
      <c r="A22" s="9">
        <f>A21+1</f>
        <v>19</v>
      </c>
      <c r="B22" s="18">
        <f t="shared" si="10"/>
        <v>1163.7500000000002</v>
      </c>
      <c r="C22" s="18">
        <f t="shared" si="10"/>
        <v>1163.7500000000002</v>
      </c>
      <c r="D22" s="18">
        <f t="shared" si="11"/>
        <v>1330</v>
      </c>
      <c r="E22" s="18">
        <f t="shared" si="10"/>
        <v>1330.0000000000002</v>
      </c>
      <c r="F22" s="18">
        <f t="shared" si="10"/>
        <v>1330.0000000000002</v>
      </c>
      <c r="G22" s="18">
        <f t="shared" si="10"/>
        <v>1496.25</v>
      </c>
      <c r="H22" s="18">
        <f t="shared" si="10"/>
        <v>1745.625</v>
      </c>
      <c r="I22" s="7">
        <f t="shared" si="1"/>
        <v>1266.73</v>
      </c>
      <c r="J22" s="7">
        <f t="shared" si="2"/>
        <v>1425</v>
      </c>
      <c r="K22" s="7">
        <f t="shared" si="3"/>
        <v>1662.5</v>
      </c>
      <c r="L22" s="29"/>
      <c r="M22" s="86"/>
    </row>
    <row r="23" spans="1:13" ht="15" x14ac:dyDescent="0.2">
      <c r="A23" s="9">
        <f t="shared" ref="A23:A86" si="12">A22+1</f>
        <v>20</v>
      </c>
      <c r="B23" s="18">
        <f t="shared" si="10"/>
        <v>1225.0000000000002</v>
      </c>
      <c r="C23" s="18">
        <f t="shared" si="10"/>
        <v>1225.0000000000002</v>
      </c>
      <c r="D23" s="18">
        <f t="shared" si="11"/>
        <v>1400</v>
      </c>
      <c r="E23" s="18">
        <f t="shared" si="10"/>
        <v>1400.0000000000002</v>
      </c>
      <c r="F23" s="18">
        <f t="shared" si="10"/>
        <v>1400.0000000000002</v>
      </c>
      <c r="G23" s="18">
        <f t="shared" si="10"/>
        <v>1575</v>
      </c>
      <c r="H23" s="18">
        <f t="shared" si="10"/>
        <v>1837.5</v>
      </c>
      <c r="I23" s="7">
        <f t="shared" si="1"/>
        <v>1333.4</v>
      </c>
      <c r="J23" s="7">
        <f t="shared" si="2"/>
        <v>1500</v>
      </c>
      <c r="K23" s="7">
        <f t="shared" si="3"/>
        <v>1750</v>
      </c>
      <c r="L23" s="29"/>
      <c r="M23" s="86"/>
    </row>
    <row r="24" spans="1:13" ht="15" x14ac:dyDescent="0.2">
      <c r="A24" s="9">
        <f t="shared" si="12"/>
        <v>21</v>
      </c>
      <c r="B24" s="18">
        <f t="shared" si="10"/>
        <v>1286.2500000000002</v>
      </c>
      <c r="C24" s="18">
        <f t="shared" si="10"/>
        <v>1286.2500000000002</v>
      </c>
      <c r="D24" s="18">
        <f t="shared" si="11"/>
        <v>1470</v>
      </c>
      <c r="E24" s="18">
        <f t="shared" si="10"/>
        <v>1470.0000000000002</v>
      </c>
      <c r="F24" s="18">
        <f t="shared" si="10"/>
        <v>1470.0000000000002</v>
      </c>
      <c r="G24" s="18">
        <f t="shared" si="10"/>
        <v>1653.75</v>
      </c>
      <c r="H24" s="18">
        <f t="shared" si="10"/>
        <v>1929.375</v>
      </c>
      <c r="I24" s="7">
        <f t="shared" si="1"/>
        <v>1400.07</v>
      </c>
      <c r="J24" s="7">
        <f t="shared" si="2"/>
        <v>1575</v>
      </c>
      <c r="K24" s="7">
        <f t="shared" si="3"/>
        <v>1837.5</v>
      </c>
      <c r="L24" s="29"/>
      <c r="M24" s="86"/>
    </row>
    <row r="25" spans="1:13" ht="15" x14ac:dyDescent="0.2">
      <c r="A25" s="9">
        <f t="shared" si="12"/>
        <v>22</v>
      </c>
      <c r="B25" s="18">
        <f t="shared" si="10"/>
        <v>1347.5000000000002</v>
      </c>
      <c r="C25" s="18">
        <f t="shared" si="10"/>
        <v>1347.5000000000002</v>
      </c>
      <c r="D25" s="18">
        <f t="shared" si="11"/>
        <v>1540</v>
      </c>
      <c r="E25" s="18">
        <f t="shared" si="10"/>
        <v>1540.0000000000002</v>
      </c>
      <c r="F25" s="18">
        <f t="shared" si="10"/>
        <v>1540.0000000000002</v>
      </c>
      <c r="G25" s="18">
        <f t="shared" si="10"/>
        <v>1732.5</v>
      </c>
      <c r="H25" s="18">
        <f t="shared" si="10"/>
        <v>2021.25</v>
      </c>
      <c r="I25" s="7">
        <f t="shared" si="1"/>
        <v>1466.74</v>
      </c>
      <c r="J25" s="7">
        <f t="shared" si="2"/>
        <v>1650</v>
      </c>
      <c r="K25" s="7">
        <f t="shared" si="3"/>
        <v>1925</v>
      </c>
      <c r="L25" s="29"/>
      <c r="M25" s="86"/>
    </row>
    <row r="26" spans="1:13" ht="15" x14ac:dyDescent="0.2">
      <c r="A26" s="9">
        <f t="shared" si="12"/>
        <v>23</v>
      </c>
      <c r="B26" s="18">
        <f t="shared" si="10"/>
        <v>1408.7500000000002</v>
      </c>
      <c r="C26" s="18">
        <f t="shared" si="10"/>
        <v>1408.7500000000002</v>
      </c>
      <c r="D26" s="18">
        <f t="shared" si="11"/>
        <v>1610</v>
      </c>
      <c r="E26" s="18">
        <f t="shared" si="10"/>
        <v>1610.0000000000002</v>
      </c>
      <c r="F26" s="18">
        <f t="shared" si="10"/>
        <v>1610.0000000000002</v>
      </c>
      <c r="G26" s="18">
        <f t="shared" si="10"/>
        <v>1811.25</v>
      </c>
      <c r="H26" s="18">
        <f t="shared" si="10"/>
        <v>2113.125</v>
      </c>
      <c r="I26" s="7">
        <f t="shared" si="1"/>
        <v>1533.41</v>
      </c>
      <c r="J26" s="7">
        <f t="shared" si="2"/>
        <v>1725</v>
      </c>
      <c r="K26" s="7">
        <f t="shared" si="3"/>
        <v>2012.5</v>
      </c>
      <c r="L26" s="29"/>
      <c r="M26" s="86"/>
    </row>
    <row r="27" spans="1:13" ht="15" x14ac:dyDescent="0.2">
      <c r="A27" s="9">
        <f t="shared" si="12"/>
        <v>24</v>
      </c>
      <c r="B27" s="18">
        <f t="shared" si="10"/>
        <v>1470.0000000000002</v>
      </c>
      <c r="C27" s="18">
        <f t="shared" si="10"/>
        <v>1470.0000000000002</v>
      </c>
      <c r="D27" s="18">
        <f t="shared" si="11"/>
        <v>1680</v>
      </c>
      <c r="E27" s="18">
        <f t="shared" si="10"/>
        <v>1680.0000000000005</v>
      </c>
      <c r="F27" s="18">
        <f t="shared" si="10"/>
        <v>1680.0000000000005</v>
      </c>
      <c r="G27" s="18">
        <f t="shared" si="10"/>
        <v>1890</v>
      </c>
      <c r="H27" s="18">
        <f t="shared" si="10"/>
        <v>2205</v>
      </c>
      <c r="I27" s="7">
        <f t="shared" si="1"/>
        <v>1600.08</v>
      </c>
      <c r="J27" s="7">
        <f t="shared" si="2"/>
        <v>1800</v>
      </c>
      <c r="K27" s="7">
        <f t="shared" si="3"/>
        <v>2100</v>
      </c>
      <c r="L27" s="29"/>
      <c r="M27" s="86"/>
    </row>
    <row r="28" spans="1:13" ht="15" x14ac:dyDescent="0.2">
      <c r="A28" s="9">
        <f t="shared" si="12"/>
        <v>25</v>
      </c>
      <c r="B28" s="18">
        <f t="shared" si="10"/>
        <v>1531.2500000000002</v>
      </c>
      <c r="C28" s="18">
        <f t="shared" si="10"/>
        <v>1531.2500000000002</v>
      </c>
      <c r="D28" s="18">
        <f t="shared" si="11"/>
        <v>1750</v>
      </c>
      <c r="E28" s="18">
        <f t="shared" si="10"/>
        <v>1750.0000000000005</v>
      </c>
      <c r="F28" s="18">
        <f t="shared" si="10"/>
        <v>1750.0000000000005</v>
      </c>
      <c r="G28" s="18">
        <f t="shared" si="10"/>
        <v>1968.75</v>
      </c>
      <c r="H28" s="18">
        <f t="shared" si="10"/>
        <v>2296.875</v>
      </c>
      <c r="I28" s="7">
        <f t="shared" si="1"/>
        <v>1666.75</v>
      </c>
      <c r="J28" s="7">
        <f t="shared" si="2"/>
        <v>1875</v>
      </c>
      <c r="K28" s="7">
        <f t="shared" si="3"/>
        <v>2187.5</v>
      </c>
      <c r="L28" s="29"/>
      <c r="M28" s="86"/>
    </row>
    <row r="29" spans="1:13" ht="15" x14ac:dyDescent="0.2">
      <c r="A29" s="9">
        <f t="shared" si="12"/>
        <v>26</v>
      </c>
      <c r="B29" s="18">
        <f t="shared" si="10"/>
        <v>1592.5000000000002</v>
      </c>
      <c r="C29" s="18">
        <f t="shared" si="10"/>
        <v>1592.5000000000002</v>
      </c>
      <c r="D29" s="18">
        <f t="shared" si="11"/>
        <v>1820</v>
      </c>
      <c r="E29" s="18">
        <f t="shared" si="10"/>
        <v>1820.0000000000005</v>
      </c>
      <c r="F29" s="18">
        <f t="shared" si="10"/>
        <v>1820.0000000000005</v>
      </c>
      <c r="G29" s="18">
        <f t="shared" si="10"/>
        <v>2047.5</v>
      </c>
      <c r="H29" s="18">
        <f t="shared" si="10"/>
        <v>2388.75</v>
      </c>
      <c r="I29" s="7">
        <f t="shared" si="1"/>
        <v>1733.42</v>
      </c>
      <c r="J29" s="7">
        <f t="shared" si="2"/>
        <v>1950</v>
      </c>
      <c r="K29" s="7">
        <f t="shared" si="3"/>
        <v>2275</v>
      </c>
      <c r="L29" s="29"/>
      <c r="M29" s="86"/>
    </row>
    <row r="30" spans="1:13" ht="15" x14ac:dyDescent="0.2">
      <c r="A30" s="9">
        <f t="shared" si="12"/>
        <v>27</v>
      </c>
      <c r="B30" s="18">
        <f t="shared" si="10"/>
        <v>1653.7500000000002</v>
      </c>
      <c r="C30" s="18">
        <f t="shared" si="10"/>
        <v>1653.7500000000002</v>
      </c>
      <c r="D30" s="18">
        <f t="shared" si="11"/>
        <v>1890</v>
      </c>
      <c r="E30" s="18">
        <f t="shared" si="10"/>
        <v>1890.0000000000005</v>
      </c>
      <c r="F30" s="18">
        <f t="shared" si="10"/>
        <v>1890.0000000000005</v>
      </c>
      <c r="G30" s="18">
        <f t="shared" si="10"/>
        <v>2126.25</v>
      </c>
      <c r="H30" s="18">
        <f t="shared" si="10"/>
        <v>2480.625</v>
      </c>
      <c r="I30" s="7">
        <f t="shared" si="1"/>
        <v>1800.0900000000001</v>
      </c>
      <c r="J30" s="7">
        <f t="shared" si="2"/>
        <v>2025</v>
      </c>
      <c r="K30" s="7">
        <f t="shared" si="3"/>
        <v>2362.5</v>
      </c>
      <c r="L30" s="29"/>
      <c r="M30" s="86"/>
    </row>
    <row r="31" spans="1:13" ht="15" x14ac:dyDescent="0.2">
      <c r="A31" s="9">
        <f t="shared" si="12"/>
        <v>28</v>
      </c>
      <c r="B31" s="18">
        <f t="shared" ref="B31:H40" si="13">SUM($A31)*B$3</f>
        <v>1715.0000000000002</v>
      </c>
      <c r="C31" s="18">
        <f t="shared" si="13"/>
        <v>1715.0000000000002</v>
      </c>
      <c r="D31" s="18">
        <f t="shared" si="11"/>
        <v>1960</v>
      </c>
      <c r="E31" s="18">
        <f t="shared" si="13"/>
        <v>1960.0000000000005</v>
      </c>
      <c r="F31" s="18">
        <f t="shared" si="13"/>
        <v>1960.0000000000005</v>
      </c>
      <c r="G31" s="18">
        <f t="shared" si="13"/>
        <v>2205</v>
      </c>
      <c r="H31" s="18">
        <f t="shared" si="13"/>
        <v>2572.5</v>
      </c>
      <c r="I31" s="7">
        <f t="shared" si="1"/>
        <v>1866.76</v>
      </c>
      <c r="J31" s="7">
        <f t="shared" si="2"/>
        <v>2100</v>
      </c>
      <c r="K31" s="7">
        <f t="shared" si="3"/>
        <v>2450</v>
      </c>
      <c r="L31" s="29"/>
      <c r="M31" s="86"/>
    </row>
    <row r="32" spans="1:13" ht="15" x14ac:dyDescent="0.2">
      <c r="A32" s="9">
        <f t="shared" si="12"/>
        <v>29</v>
      </c>
      <c r="B32" s="18">
        <f t="shared" si="13"/>
        <v>1776.2500000000002</v>
      </c>
      <c r="C32" s="18">
        <f t="shared" si="13"/>
        <v>1776.2500000000002</v>
      </c>
      <c r="D32" s="18">
        <f t="shared" si="11"/>
        <v>2030</v>
      </c>
      <c r="E32" s="18">
        <f t="shared" si="13"/>
        <v>2030.0000000000005</v>
      </c>
      <c r="F32" s="18">
        <f t="shared" si="13"/>
        <v>2030.0000000000005</v>
      </c>
      <c r="G32" s="18">
        <f t="shared" si="13"/>
        <v>2283.75</v>
      </c>
      <c r="H32" s="18">
        <f t="shared" si="13"/>
        <v>2664.375</v>
      </c>
      <c r="I32" s="7">
        <f t="shared" si="1"/>
        <v>1933.43</v>
      </c>
      <c r="J32" s="7">
        <f t="shared" si="2"/>
        <v>2175</v>
      </c>
      <c r="K32" s="7">
        <f t="shared" si="3"/>
        <v>2537.5</v>
      </c>
      <c r="L32" s="29"/>
      <c r="M32" s="86"/>
    </row>
    <row r="33" spans="1:13" ht="15" x14ac:dyDescent="0.2">
      <c r="A33" s="9">
        <f t="shared" si="12"/>
        <v>30</v>
      </c>
      <c r="B33" s="18">
        <f t="shared" si="13"/>
        <v>1837.5000000000002</v>
      </c>
      <c r="C33" s="18">
        <f t="shared" si="13"/>
        <v>1837.5000000000002</v>
      </c>
      <c r="D33" s="18">
        <f t="shared" si="11"/>
        <v>2100</v>
      </c>
      <c r="E33" s="18">
        <f t="shared" si="13"/>
        <v>2100.0000000000005</v>
      </c>
      <c r="F33" s="18">
        <f t="shared" si="13"/>
        <v>2100.0000000000005</v>
      </c>
      <c r="G33" s="18">
        <f t="shared" si="13"/>
        <v>2362.5</v>
      </c>
      <c r="H33" s="18">
        <f t="shared" si="13"/>
        <v>2756.25</v>
      </c>
      <c r="I33" s="7">
        <f t="shared" si="1"/>
        <v>2000.1000000000001</v>
      </c>
      <c r="J33" s="7">
        <f t="shared" si="2"/>
        <v>2250</v>
      </c>
      <c r="K33" s="7">
        <f t="shared" si="3"/>
        <v>2625</v>
      </c>
      <c r="L33" s="29"/>
      <c r="M33" s="86"/>
    </row>
    <row r="34" spans="1:13" ht="15" x14ac:dyDescent="0.2">
      <c r="A34" s="9">
        <f t="shared" si="12"/>
        <v>31</v>
      </c>
      <c r="B34" s="18">
        <f t="shared" si="13"/>
        <v>1898.7500000000002</v>
      </c>
      <c r="C34" s="18">
        <f t="shared" si="13"/>
        <v>1898.7500000000002</v>
      </c>
      <c r="D34" s="18">
        <f t="shared" si="11"/>
        <v>2170</v>
      </c>
      <c r="E34" s="18">
        <f t="shared" si="13"/>
        <v>2170.0000000000005</v>
      </c>
      <c r="F34" s="18">
        <f t="shared" si="13"/>
        <v>2170.0000000000005</v>
      </c>
      <c r="G34" s="18">
        <f t="shared" si="13"/>
        <v>2441.25</v>
      </c>
      <c r="H34" s="18">
        <f t="shared" si="13"/>
        <v>2848.125</v>
      </c>
      <c r="I34" s="7">
        <f t="shared" si="1"/>
        <v>2066.77</v>
      </c>
      <c r="J34" s="7">
        <f t="shared" si="2"/>
        <v>2325</v>
      </c>
      <c r="K34" s="7">
        <f t="shared" si="3"/>
        <v>2712.5</v>
      </c>
      <c r="L34" s="29"/>
      <c r="M34" s="86"/>
    </row>
    <row r="35" spans="1:13" ht="15" x14ac:dyDescent="0.2">
      <c r="A35" s="9">
        <f t="shared" si="12"/>
        <v>32</v>
      </c>
      <c r="B35" s="18">
        <f t="shared" si="13"/>
        <v>1960.0000000000002</v>
      </c>
      <c r="C35" s="18">
        <f t="shared" si="13"/>
        <v>1960.0000000000002</v>
      </c>
      <c r="D35" s="18">
        <f t="shared" si="11"/>
        <v>2240</v>
      </c>
      <c r="E35" s="18">
        <f t="shared" si="13"/>
        <v>2240.0000000000005</v>
      </c>
      <c r="F35" s="18">
        <f t="shared" si="13"/>
        <v>2240.0000000000005</v>
      </c>
      <c r="G35" s="18">
        <f t="shared" si="13"/>
        <v>2520</v>
      </c>
      <c r="H35" s="18">
        <f t="shared" si="13"/>
        <v>2940</v>
      </c>
      <c r="I35" s="7">
        <f t="shared" si="1"/>
        <v>2133.44</v>
      </c>
      <c r="J35" s="7">
        <f t="shared" si="2"/>
        <v>2400</v>
      </c>
      <c r="K35" s="7">
        <f t="shared" si="3"/>
        <v>2800</v>
      </c>
      <c r="L35" s="29"/>
      <c r="M35" s="86"/>
    </row>
    <row r="36" spans="1:13" ht="15" x14ac:dyDescent="0.2">
      <c r="A36" s="9">
        <f t="shared" si="12"/>
        <v>33</v>
      </c>
      <c r="B36" s="18">
        <f t="shared" si="13"/>
        <v>2021.2500000000002</v>
      </c>
      <c r="C36" s="18">
        <f t="shared" si="13"/>
        <v>2021.2500000000002</v>
      </c>
      <c r="D36" s="18">
        <f t="shared" si="11"/>
        <v>2310</v>
      </c>
      <c r="E36" s="18">
        <f t="shared" si="13"/>
        <v>2310.0000000000005</v>
      </c>
      <c r="F36" s="18">
        <f t="shared" si="13"/>
        <v>2310.0000000000005</v>
      </c>
      <c r="G36" s="18">
        <f t="shared" si="13"/>
        <v>2598.75</v>
      </c>
      <c r="H36" s="18">
        <f t="shared" si="13"/>
        <v>3031.875</v>
      </c>
      <c r="I36" s="7">
        <f t="shared" si="1"/>
        <v>2200.11</v>
      </c>
      <c r="J36" s="7">
        <f t="shared" si="2"/>
        <v>2475</v>
      </c>
      <c r="K36" s="7">
        <f t="shared" si="3"/>
        <v>2887.5</v>
      </c>
      <c r="L36" s="29"/>
      <c r="M36" s="86"/>
    </row>
    <row r="37" spans="1:13" ht="15" x14ac:dyDescent="0.2">
      <c r="A37" s="9">
        <f t="shared" si="12"/>
        <v>34</v>
      </c>
      <c r="B37" s="18">
        <f t="shared" si="13"/>
        <v>2082.5000000000005</v>
      </c>
      <c r="C37" s="18">
        <f t="shared" si="13"/>
        <v>2082.5000000000005</v>
      </c>
      <c r="D37" s="18">
        <f t="shared" si="11"/>
        <v>2380</v>
      </c>
      <c r="E37" s="18">
        <f t="shared" si="13"/>
        <v>2380.0000000000005</v>
      </c>
      <c r="F37" s="18">
        <f t="shared" si="13"/>
        <v>2380.0000000000005</v>
      </c>
      <c r="G37" s="18">
        <f t="shared" si="13"/>
        <v>2677.5</v>
      </c>
      <c r="H37" s="18">
        <f t="shared" si="13"/>
        <v>3123.75</v>
      </c>
      <c r="I37" s="7">
        <f t="shared" si="1"/>
        <v>2266.7800000000002</v>
      </c>
      <c r="J37" s="7">
        <f t="shared" si="2"/>
        <v>2550</v>
      </c>
      <c r="K37" s="7">
        <f t="shared" si="3"/>
        <v>2975</v>
      </c>
      <c r="L37" s="29"/>
      <c r="M37" s="86"/>
    </row>
    <row r="38" spans="1:13" ht="15" x14ac:dyDescent="0.2">
      <c r="A38" s="9">
        <f t="shared" si="12"/>
        <v>35</v>
      </c>
      <c r="B38" s="18">
        <f t="shared" si="13"/>
        <v>2143.7500000000005</v>
      </c>
      <c r="C38" s="18">
        <f t="shared" si="13"/>
        <v>2143.7500000000005</v>
      </c>
      <c r="D38" s="18">
        <f t="shared" si="11"/>
        <v>2450</v>
      </c>
      <c r="E38" s="18">
        <f t="shared" si="13"/>
        <v>2450.0000000000005</v>
      </c>
      <c r="F38" s="18">
        <f t="shared" si="13"/>
        <v>2450.0000000000005</v>
      </c>
      <c r="G38" s="18">
        <f t="shared" si="13"/>
        <v>2756.25</v>
      </c>
      <c r="H38" s="18">
        <f t="shared" si="13"/>
        <v>3215.625</v>
      </c>
      <c r="I38" s="7">
        <f t="shared" si="1"/>
        <v>2333.4500000000003</v>
      </c>
      <c r="J38" s="7">
        <f t="shared" si="2"/>
        <v>2625</v>
      </c>
      <c r="K38" s="7">
        <f t="shared" si="3"/>
        <v>3062.5</v>
      </c>
      <c r="L38" s="29"/>
      <c r="M38" s="86"/>
    </row>
    <row r="39" spans="1:13" ht="15" x14ac:dyDescent="0.2">
      <c r="A39" s="9">
        <f t="shared" si="12"/>
        <v>36</v>
      </c>
      <c r="B39" s="18">
        <f t="shared" si="13"/>
        <v>2205.0000000000005</v>
      </c>
      <c r="C39" s="18">
        <f t="shared" si="13"/>
        <v>2205.0000000000005</v>
      </c>
      <c r="D39" s="18">
        <f t="shared" si="11"/>
        <v>2520</v>
      </c>
      <c r="E39" s="18">
        <f t="shared" si="13"/>
        <v>2520.0000000000005</v>
      </c>
      <c r="F39" s="18">
        <f t="shared" si="13"/>
        <v>2520.0000000000005</v>
      </c>
      <c r="G39" s="18">
        <f t="shared" si="13"/>
        <v>2835</v>
      </c>
      <c r="H39" s="18">
        <f t="shared" si="13"/>
        <v>3307.5</v>
      </c>
      <c r="I39" s="7">
        <f t="shared" si="1"/>
        <v>2400.12</v>
      </c>
      <c r="J39" s="7">
        <f t="shared" si="2"/>
        <v>2700</v>
      </c>
      <c r="K39" s="7">
        <f t="shared" si="3"/>
        <v>3150</v>
      </c>
      <c r="L39" s="29"/>
      <c r="M39" s="86"/>
    </row>
    <row r="40" spans="1:13" ht="15" x14ac:dyDescent="0.2">
      <c r="A40" s="9">
        <f t="shared" si="12"/>
        <v>37</v>
      </c>
      <c r="B40" s="18">
        <f t="shared" si="13"/>
        <v>2266.2500000000005</v>
      </c>
      <c r="C40" s="18">
        <f t="shared" si="13"/>
        <v>2266.2500000000005</v>
      </c>
      <c r="D40" s="18">
        <f t="shared" si="11"/>
        <v>2590</v>
      </c>
      <c r="E40" s="18">
        <f t="shared" si="13"/>
        <v>2590.0000000000005</v>
      </c>
      <c r="F40" s="18">
        <f t="shared" si="13"/>
        <v>2590.0000000000005</v>
      </c>
      <c r="G40" s="18">
        <f t="shared" si="13"/>
        <v>2913.75</v>
      </c>
      <c r="H40" s="18">
        <f t="shared" si="13"/>
        <v>3399.375</v>
      </c>
      <c r="I40" s="7">
        <f t="shared" si="1"/>
        <v>2466.79</v>
      </c>
      <c r="J40" s="7">
        <f t="shared" si="2"/>
        <v>2775</v>
      </c>
      <c r="K40" s="7">
        <f t="shared" si="3"/>
        <v>3237.5</v>
      </c>
      <c r="L40" s="29"/>
      <c r="M40" s="86"/>
    </row>
    <row r="41" spans="1:13" ht="15" x14ac:dyDescent="0.2">
      <c r="A41" s="9">
        <f t="shared" si="12"/>
        <v>38</v>
      </c>
      <c r="B41" s="18">
        <f t="shared" ref="B41:H50" si="14">SUM($A41)*B$3</f>
        <v>2327.5000000000005</v>
      </c>
      <c r="C41" s="18">
        <f t="shared" si="14"/>
        <v>2327.5000000000005</v>
      </c>
      <c r="D41" s="18">
        <f t="shared" si="11"/>
        <v>2660</v>
      </c>
      <c r="E41" s="18">
        <f t="shared" si="14"/>
        <v>2660.0000000000005</v>
      </c>
      <c r="F41" s="18">
        <f t="shared" si="14"/>
        <v>2660.0000000000005</v>
      </c>
      <c r="G41" s="18">
        <f t="shared" si="14"/>
        <v>2992.5</v>
      </c>
      <c r="H41" s="18">
        <f t="shared" si="14"/>
        <v>3491.25</v>
      </c>
      <c r="I41" s="7">
        <f t="shared" si="1"/>
        <v>2533.46</v>
      </c>
      <c r="J41" s="7">
        <f t="shared" si="2"/>
        <v>2850</v>
      </c>
      <c r="K41" s="7">
        <f t="shared" si="3"/>
        <v>3325</v>
      </c>
      <c r="L41" s="29"/>
      <c r="M41" s="86"/>
    </row>
    <row r="42" spans="1:13" ht="15" x14ac:dyDescent="0.2">
      <c r="A42" s="9">
        <f t="shared" si="12"/>
        <v>39</v>
      </c>
      <c r="B42" s="18">
        <f t="shared" si="14"/>
        <v>2388.7500000000005</v>
      </c>
      <c r="C42" s="18">
        <f t="shared" si="14"/>
        <v>2388.7500000000005</v>
      </c>
      <c r="D42" s="18">
        <f t="shared" si="11"/>
        <v>2730</v>
      </c>
      <c r="E42" s="18">
        <f t="shared" si="14"/>
        <v>2730.0000000000005</v>
      </c>
      <c r="F42" s="18">
        <f t="shared" si="14"/>
        <v>2730.0000000000005</v>
      </c>
      <c r="G42" s="18">
        <f t="shared" si="14"/>
        <v>3071.25</v>
      </c>
      <c r="H42" s="18">
        <f t="shared" si="14"/>
        <v>3583.125</v>
      </c>
      <c r="I42" s="7">
        <f t="shared" si="1"/>
        <v>2600.13</v>
      </c>
      <c r="J42" s="7">
        <f t="shared" si="2"/>
        <v>2925</v>
      </c>
      <c r="K42" s="7">
        <f t="shared" si="3"/>
        <v>3412.5</v>
      </c>
      <c r="L42" s="29"/>
      <c r="M42" s="86"/>
    </row>
    <row r="43" spans="1:13" ht="15" x14ac:dyDescent="0.2">
      <c r="A43" s="9">
        <f t="shared" si="12"/>
        <v>40</v>
      </c>
      <c r="B43" s="18">
        <f t="shared" si="14"/>
        <v>2450.0000000000005</v>
      </c>
      <c r="C43" s="18">
        <f t="shared" si="14"/>
        <v>2450.0000000000005</v>
      </c>
      <c r="D43" s="18">
        <f t="shared" si="11"/>
        <v>2800</v>
      </c>
      <c r="E43" s="18">
        <f t="shared" si="14"/>
        <v>2800.0000000000005</v>
      </c>
      <c r="F43" s="18">
        <f t="shared" si="14"/>
        <v>2800.0000000000005</v>
      </c>
      <c r="G43" s="18">
        <f t="shared" si="14"/>
        <v>3150</v>
      </c>
      <c r="H43" s="18">
        <f t="shared" si="14"/>
        <v>3675</v>
      </c>
      <c r="I43" s="7">
        <f t="shared" si="1"/>
        <v>2666.8</v>
      </c>
      <c r="J43" s="7">
        <f t="shared" si="2"/>
        <v>3000</v>
      </c>
      <c r="K43" s="7">
        <f t="shared" si="3"/>
        <v>3500</v>
      </c>
      <c r="L43" s="29"/>
      <c r="M43" s="86"/>
    </row>
    <row r="44" spans="1:13" ht="15" x14ac:dyDescent="0.2">
      <c r="A44" s="9">
        <f t="shared" si="12"/>
        <v>41</v>
      </c>
      <c r="B44" s="18">
        <f t="shared" si="14"/>
        <v>2511.2500000000005</v>
      </c>
      <c r="C44" s="18">
        <f t="shared" si="14"/>
        <v>2511.2500000000005</v>
      </c>
      <c r="D44" s="18">
        <f t="shared" si="11"/>
        <v>2870</v>
      </c>
      <c r="E44" s="18">
        <f t="shared" si="14"/>
        <v>2870.0000000000005</v>
      </c>
      <c r="F44" s="18">
        <f t="shared" si="14"/>
        <v>2870.0000000000005</v>
      </c>
      <c r="G44" s="18">
        <f t="shared" si="14"/>
        <v>3228.75</v>
      </c>
      <c r="H44" s="18">
        <f t="shared" si="14"/>
        <v>3766.875</v>
      </c>
      <c r="I44" s="7">
        <f t="shared" si="1"/>
        <v>2733.4700000000003</v>
      </c>
      <c r="J44" s="7">
        <f t="shared" si="2"/>
        <v>3075</v>
      </c>
      <c r="K44" s="7">
        <f t="shared" si="3"/>
        <v>3587.5</v>
      </c>
      <c r="L44" s="29"/>
      <c r="M44" s="86"/>
    </row>
    <row r="45" spans="1:13" ht="15" x14ac:dyDescent="0.2">
      <c r="A45" s="9">
        <f t="shared" si="12"/>
        <v>42</v>
      </c>
      <c r="B45" s="18">
        <f t="shared" si="14"/>
        <v>2572.5000000000005</v>
      </c>
      <c r="C45" s="18">
        <f t="shared" si="14"/>
        <v>2572.5000000000005</v>
      </c>
      <c r="D45" s="18">
        <f t="shared" si="11"/>
        <v>2940</v>
      </c>
      <c r="E45" s="18">
        <f t="shared" si="14"/>
        <v>2940.0000000000005</v>
      </c>
      <c r="F45" s="18">
        <f t="shared" si="14"/>
        <v>2940.0000000000005</v>
      </c>
      <c r="G45" s="18">
        <f t="shared" si="14"/>
        <v>3307.5</v>
      </c>
      <c r="H45" s="18">
        <f t="shared" si="14"/>
        <v>3858.75</v>
      </c>
      <c r="I45" s="7">
        <f t="shared" si="1"/>
        <v>2800.14</v>
      </c>
      <c r="J45" s="7">
        <f t="shared" si="2"/>
        <v>3150</v>
      </c>
      <c r="K45" s="7">
        <f t="shared" si="3"/>
        <v>3675</v>
      </c>
      <c r="L45" s="29"/>
      <c r="M45" s="86"/>
    </row>
    <row r="46" spans="1:13" ht="15" x14ac:dyDescent="0.2">
      <c r="A46" s="9">
        <f t="shared" si="12"/>
        <v>43</v>
      </c>
      <c r="B46" s="18">
        <f t="shared" si="14"/>
        <v>2633.7500000000005</v>
      </c>
      <c r="C46" s="18">
        <f t="shared" si="14"/>
        <v>2633.7500000000005</v>
      </c>
      <c r="D46" s="18">
        <f t="shared" si="11"/>
        <v>3010</v>
      </c>
      <c r="E46" s="18">
        <f t="shared" si="14"/>
        <v>3010.0000000000005</v>
      </c>
      <c r="F46" s="18">
        <f t="shared" si="14"/>
        <v>3010.0000000000005</v>
      </c>
      <c r="G46" s="18">
        <f t="shared" si="14"/>
        <v>3386.25</v>
      </c>
      <c r="H46" s="18">
        <f t="shared" si="14"/>
        <v>3950.625</v>
      </c>
      <c r="I46" s="7">
        <f t="shared" si="1"/>
        <v>2866.81</v>
      </c>
      <c r="J46" s="7">
        <f t="shared" si="2"/>
        <v>3225</v>
      </c>
      <c r="K46" s="7">
        <f t="shared" si="3"/>
        <v>3762.5</v>
      </c>
      <c r="L46" s="29"/>
      <c r="M46" s="86"/>
    </row>
    <row r="47" spans="1:13" ht="15" x14ac:dyDescent="0.2">
      <c r="A47" s="9">
        <f t="shared" si="12"/>
        <v>44</v>
      </c>
      <c r="B47" s="18">
        <f t="shared" si="14"/>
        <v>2695.0000000000005</v>
      </c>
      <c r="C47" s="18">
        <f t="shared" si="14"/>
        <v>2695.0000000000005</v>
      </c>
      <c r="D47" s="18">
        <f t="shared" si="11"/>
        <v>3080</v>
      </c>
      <c r="E47" s="18">
        <f t="shared" si="14"/>
        <v>3080.0000000000005</v>
      </c>
      <c r="F47" s="18">
        <f t="shared" si="14"/>
        <v>3080.0000000000005</v>
      </c>
      <c r="G47" s="18">
        <f t="shared" si="14"/>
        <v>3465</v>
      </c>
      <c r="H47" s="18">
        <f t="shared" si="14"/>
        <v>4042.5</v>
      </c>
      <c r="I47" s="7">
        <f t="shared" si="1"/>
        <v>2933.48</v>
      </c>
      <c r="J47" s="7">
        <f t="shared" si="2"/>
        <v>3300</v>
      </c>
      <c r="K47" s="7">
        <f t="shared" si="3"/>
        <v>3850</v>
      </c>
      <c r="L47" s="29"/>
      <c r="M47" s="86"/>
    </row>
    <row r="48" spans="1:13" ht="15" x14ac:dyDescent="0.2">
      <c r="A48" s="9">
        <f t="shared" si="12"/>
        <v>45</v>
      </c>
      <c r="B48" s="18">
        <f t="shared" si="14"/>
        <v>2756.2500000000005</v>
      </c>
      <c r="C48" s="18">
        <f t="shared" si="14"/>
        <v>2756.2500000000005</v>
      </c>
      <c r="D48" s="18">
        <f t="shared" si="11"/>
        <v>3150</v>
      </c>
      <c r="E48" s="18">
        <f t="shared" si="14"/>
        <v>3150.0000000000005</v>
      </c>
      <c r="F48" s="18">
        <f t="shared" si="14"/>
        <v>3150.0000000000005</v>
      </c>
      <c r="G48" s="18">
        <f t="shared" si="14"/>
        <v>3543.75</v>
      </c>
      <c r="H48" s="18">
        <f t="shared" si="14"/>
        <v>4134.375</v>
      </c>
      <c r="I48" s="7">
        <f t="shared" si="1"/>
        <v>3000.15</v>
      </c>
      <c r="J48" s="7">
        <f t="shared" si="2"/>
        <v>3375</v>
      </c>
      <c r="K48" s="7">
        <f t="shared" si="3"/>
        <v>3937.5</v>
      </c>
      <c r="L48" s="29"/>
      <c r="M48" s="86"/>
    </row>
    <row r="49" spans="1:13" ht="15" x14ac:dyDescent="0.2">
      <c r="A49" s="9">
        <f t="shared" si="12"/>
        <v>46</v>
      </c>
      <c r="B49" s="18">
        <f t="shared" si="14"/>
        <v>2817.5000000000005</v>
      </c>
      <c r="C49" s="18">
        <f t="shared" si="14"/>
        <v>2817.5000000000005</v>
      </c>
      <c r="D49" s="18">
        <f t="shared" si="11"/>
        <v>3220</v>
      </c>
      <c r="E49" s="18">
        <f t="shared" si="14"/>
        <v>3220.0000000000005</v>
      </c>
      <c r="F49" s="18">
        <f t="shared" si="14"/>
        <v>3220.0000000000005</v>
      </c>
      <c r="G49" s="18">
        <f t="shared" si="14"/>
        <v>3622.5</v>
      </c>
      <c r="H49" s="18">
        <f t="shared" si="14"/>
        <v>4226.25</v>
      </c>
      <c r="I49" s="7">
        <f t="shared" si="1"/>
        <v>3066.82</v>
      </c>
      <c r="J49" s="7">
        <f t="shared" si="2"/>
        <v>3450</v>
      </c>
      <c r="K49" s="7">
        <f t="shared" si="3"/>
        <v>4025</v>
      </c>
      <c r="L49" s="29"/>
      <c r="M49" s="86"/>
    </row>
    <row r="50" spans="1:13" ht="15" x14ac:dyDescent="0.2">
      <c r="A50" s="9">
        <f t="shared" si="12"/>
        <v>47</v>
      </c>
      <c r="B50" s="18">
        <f t="shared" si="14"/>
        <v>2878.7500000000005</v>
      </c>
      <c r="C50" s="18">
        <f t="shared" si="14"/>
        <v>2878.7500000000005</v>
      </c>
      <c r="D50" s="18">
        <f t="shared" si="11"/>
        <v>3290</v>
      </c>
      <c r="E50" s="18">
        <f t="shared" si="14"/>
        <v>3290.0000000000005</v>
      </c>
      <c r="F50" s="18">
        <f t="shared" si="14"/>
        <v>3290.0000000000005</v>
      </c>
      <c r="G50" s="18">
        <f t="shared" si="14"/>
        <v>3701.25</v>
      </c>
      <c r="H50" s="18">
        <f t="shared" si="14"/>
        <v>4318.125</v>
      </c>
      <c r="I50" s="7">
        <f t="shared" si="1"/>
        <v>3133.4900000000002</v>
      </c>
      <c r="J50" s="7">
        <f t="shared" si="2"/>
        <v>3525</v>
      </c>
      <c r="K50" s="7">
        <f t="shared" si="3"/>
        <v>4112.5</v>
      </c>
      <c r="L50" s="29"/>
      <c r="M50" s="86"/>
    </row>
    <row r="51" spans="1:13" ht="15" x14ac:dyDescent="0.2">
      <c r="A51" s="9">
        <f t="shared" si="12"/>
        <v>48</v>
      </c>
      <c r="B51" s="18">
        <f t="shared" ref="B51:H60" si="15">SUM($A51)*B$3</f>
        <v>2940.0000000000005</v>
      </c>
      <c r="C51" s="18">
        <f t="shared" si="15"/>
        <v>2940.0000000000005</v>
      </c>
      <c r="D51" s="18">
        <f t="shared" si="11"/>
        <v>3360</v>
      </c>
      <c r="E51" s="18">
        <f t="shared" si="15"/>
        <v>3360.0000000000009</v>
      </c>
      <c r="F51" s="18">
        <f t="shared" si="15"/>
        <v>3360.0000000000009</v>
      </c>
      <c r="G51" s="18">
        <f t="shared" si="15"/>
        <v>3780</v>
      </c>
      <c r="H51" s="18">
        <f t="shared" si="15"/>
        <v>4410</v>
      </c>
      <c r="I51" s="7">
        <f t="shared" si="1"/>
        <v>3200.16</v>
      </c>
      <c r="J51" s="7">
        <f t="shared" si="2"/>
        <v>3600</v>
      </c>
      <c r="K51" s="7">
        <f t="shared" si="3"/>
        <v>4200</v>
      </c>
      <c r="L51" s="29"/>
      <c r="M51" s="86"/>
    </row>
    <row r="52" spans="1:13" ht="15" x14ac:dyDescent="0.2">
      <c r="A52" s="9">
        <f t="shared" si="12"/>
        <v>49</v>
      </c>
      <c r="B52" s="18">
        <f t="shared" si="15"/>
        <v>3001.2500000000005</v>
      </c>
      <c r="C52" s="18">
        <f t="shared" si="15"/>
        <v>3001.2500000000005</v>
      </c>
      <c r="D52" s="18">
        <f t="shared" si="11"/>
        <v>3430</v>
      </c>
      <c r="E52" s="18">
        <f t="shared" si="15"/>
        <v>3430.0000000000009</v>
      </c>
      <c r="F52" s="18">
        <f t="shared" si="15"/>
        <v>3430.0000000000009</v>
      </c>
      <c r="G52" s="18">
        <f t="shared" si="15"/>
        <v>3858.75</v>
      </c>
      <c r="H52" s="18">
        <f t="shared" si="15"/>
        <v>4501.875</v>
      </c>
      <c r="I52" s="7">
        <f t="shared" si="1"/>
        <v>3266.83</v>
      </c>
      <c r="J52" s="7">
        <f t="shared" si="2"/>
        <v>3675</v>
      </c>
      <c r="K52" s="7">
        <f t="shared" si="3"/>
        <v>4287.5</v>
      </c>
      <c r="L52" s="29"/>
      <c r="M52" s="86"/>
    </row>
    <row r="53" spans="1:13" ht="15" x14ac:dyDescent="0.2">
      <c r="A53" s="9">
        <f t="shared" si="12"/>
        <v>50</v>
      </c>
      <c r="B53" s="18">
        <f t="shared" si="15"/>
        <v>3062.5000000000005</v>
      </c>
      <c r="C53" s="18">
        <f t="shared" si="15"/>
        <v>3062.5000000000005</v>
      </c>
      <c r="D53" s="18">
        <f t="shared" si="11"/>
        <v>3500</v>
      </c>
      <c r="E53" s="18">
        <f t="shared" si="15"/>
        <v>3500.0000000000009</v>
      </c>
      <c r="F53" s="18">
        <f t="shared" si="15"/>
        <v>3500.0000000000009</v>
      </c>
      <c r="G53" s="18">
        <f t="shared" si="15"/>
        <v>3937.5</v>
      </c>
      <c r="H53" s="18">
        <f t="shared" si="15"/>
        <v>4593.75</v>
      </c>
      <c r="I53" s="7">
        <f t="shared" si="1"/>
        <v>3333.5</v>
      </c>
      <c r="J53" s="7">
        <f t="shared" si="2"/>
        <v>3750</v>
      </c>
      <c r="K53" s="7">
        <f t="shared" si="3"/>
        <v>4375</v>
      </c>
      <c r="L53" s="29"/>
      <c r="M53" s="86"/>
    </row>
    <row r="54" spans="1:13" ht="15" x14ac:dyDescent="0.2">
      <c r="A54" s="9">
        <f t="shared" si="12"/>
        <v>51</v>
      </c>
      <c r="B54" s="18">
        <f t="shared" si="15"/>
        <v>3123.7500000000005</v>
      </c>
      <c r="C54" s="18">
        <f t="shared" si="15"/>
        <v>3123.7500000000005</v>
      </c>
      <c r="D54" s="18">
        <f t="shared" si="11"/>
        <v>3570</v>
      </c>
      <c r="E54" s="18">
        <f t="shared" si="15"/>
        <v>3570.0000000000009</v>
      </c>
      <c r="F54" s="18">
        <f t="shared" si="15"/>
        <v>3570.0000000000009</v>
      </c>
      <c r="G54" s="18">
        <f t="shared" si="15"/>
        <v>4016.25</v>
      </c>
      <c r="H54" s="18">
        <f t="shared" si="15"/>
        <v>4685.625</v>
      </c>
      <c r="I54" s="7">
        <f t="shared" si="1"/>
        <v>3400.17</v>
      </c>
      <c r="J54" s="7">
        <f t="shared" si="2"/>
        <v>3825</v>
      </c>
      <c r="K54" s="7">
        <f t="shared" si="3"/>
        <v>4462.5</v>
      </c>
      <c r="L54" s="29"/>
      <c r="M54" s="86"/>
    </row>
    <row r="55" spans="1:13" ht="15" x14ac:dyDescent="0.2">
      <c r="A55" s="9">
        <f t="shared" si="12"/>
        <v>52</v>
      </c>
      <c r="B55" s="18">
        <f t="shared" si="15"/>
        <v>3185.0000000000005</v>
      </c>
      <c r="C55" s="18">
        <f t="shared" si="15"/>
        <v>3185.0000000000005</v>
      </c>
      <c r="D55" s="18">
        <f t="shared" si="11"/>
        <v>3640</v>
      </c>
      <c r="E55" s="18">
        <f t="shared" si="15"/>
        <v>3640.0000000000009</v>
      </c>
      <c r="F55" s="18">
        <f t="shared" si="15"/>
        <v>3640.0000000000009</v>
      </c>
      <c r="G55" s="18">
        <f t="shared" si="15"/>
        <v>4095</v>
      </c>
      <c r="H55" s="18">
        <f t="shared" si="15"/>
        <v>4777.5</v>
      </c>
      <c r="I55" s="7">
        <f t="shared" si="1"/>
        <v>3466.84</v>
      </c>
      <c r="J55" s="7">
        <f t="shared" si="2"/>
        <v>3900</v>
      </c>
      <c r="K55" s="7">
        <f t="shared" si="3"/>
        <v>4550</v>
      </c>
      <c r="L55" s="29"/>
      <c r="M55" s="86"/>
    </row>
    <row r="56" spans="1:13" ht="15" x14ac:dyDescent="0.2">
      <c r="A56" s="9">
        <f t="shared" si="12"/>
        <v>53</v>
      </c>
      <c r="B56" s="18">
        <f t="shared" si="15"/>
        <v>3246.2500000000005</v>
      </c>
      <c r="C56" s="18">
        <f t="shared" si="15"/>
        <v>3246.2500000000005</v>
      </c>
      <c r="D56" s="18">
        <f t="shared" si="11"/>
        <v>3710</v>
      </c>
      <c r="E56" s="18">
        <f t="shared" si="15"/>
        <v>3710.0000000000009</v>
      </c>
      <c r="F56" s="18">
        <f t="shared" si="15"/>
        <v>3710.0000000000009</v>
      </c>
      <c r="G56" s="18">
        <f t="shared" si="15"/>
        <v>4173.75</v>
      </c>
      <c r="H56" s="18">
        <f t="shared" si="15"/>
        <v>4869.375</v>
      </c>
      <c r="I56" s="7">
        <f t="shared" si="1"/>
        <v>3533.51</v>
      </c>
      <c r="J56" s="7">
        <f t="shared" si="2"/>
        <v>3975</v>
      </c>
      <c r="K56" s="7">
        <f t="shared" si="3"/>
        <v>4637.5</v>
      </c>
      <c r="L56" s="29"/>
      <c r="M56" s="86"/>
    </row>
    <row r="57" spans="1:13" ht="15" x14ac:dyDescent="0.2">
      <c r="A57" s="9">
        <f t="shared" si="12"/>
        <v>54</v>
      </c>
      <c r="B57" s="18">
        <f t="shared" si="15"/>
        <v>3307.5000000000005</v>
      </c>
      <c r="C57" s="18">
        <f t="shared" si="15"/>
        <v>3307.5000000000005</v>
      </c>
      <c r="D57" s="18">
        <f t="shared" si="11"/>
        <v>3780</v>
      </c>
      <c r="E57" s="18">
        <f t="shared" si="15"/>
        <v>3780.0000000000009</v>
      </c>
      <c r="F57" s="18">
        <f t="shared" si="15"/>
        <v>3780.0000000000009</v>
      </c>
      <c r="G57" s="18">
        <f t="shared" si="15"/>
        <v>4252.5</v>
      </c>
      <c r="H57" s="18">
        <f t="shared" si="15"/>
        <v>4961.25</v>
      </c>
      <c r="I57" s="7">
        <f t="shared" si="1"/>
        <v>3600.1800000000003</v>
      </c>
      <c r="J57" s="7">
        <f t="shared" si="2"/>
        <v>4050</v>
      </c>
      <c r="K57" s="7">
        <f t="shared" si="3"/>
        <v>4725</v>
      </c>
      <c r="L57" s="29"/>
      <c r="M57" s="86"/>
    </row>
    <row r="58" spans="1:13" ht="15" x14ac:dyDescent="0.2">
      <c r="A58" s="9">
        <f t="shared" si="12"/>
        <v>55</v>
      </c>
      <c r="B58" s="18">
        <f t="shared" si="15"/>
        <v>3368.7500000000005</v>
      </c>
      <c r="C58" s="18">
        <f t="shared" si="15"/>
        <v>3368.7500000000005</v>
      </c>
      <c r="D58" s="18">
        <f t="shared" si="11"/>
        <v>3850</v>
      </c>
      <c r="E58" s="18">
        <f t="shared" si="15"/>
        <v>3850.0000000000009</v>
      </c>
      <c r="F58" s="18">
        <f t="shared" si="15"/>
        <v>3850.0000000000009</v>
      </c>
      <c r="G58" s="18">
        <f t="shared" si="15"/>
        <v>4331.25</v>
      </c>
      <c r="H58" s="18">
        <f t="shared" si="15"/>
        <v>5053.125</v>
      </c>
      <c r="I58" s="7">
        <f t="shared" si="1"/>
        <v>3666.85</v>
      </c>
      <c r="J58" s="7">
        <f t="shared" si="2"/>
        <v>4125</v>
      </c>
      <c r="K58" s="7">
        <f t="shared" si="3"/>
        <v>4812.5</v>
      </c>
      <c r="L58" s="29"/>
      <c r="M58" s="86"/>
    </row>
    <row r="59" spans="1:13" ht="15" x14ac:dyDescent="0.2">
      <c r="A59" s="9">
        <f t="shared" si="12"/>
        <v>56</v>
      </c>
      <c r="B59" s="18">
        <f t="shared" si="15"/>
        <v>3430.0000000000005</v>
      </c>
      <c r="C59" s="18">
        <f t="shared" si="15"/>
        <v>3430.0000000000005</v>
      </c>
      <c r="D59" s="18">
        <f t="shared" si="11"/>
        <v>3920</v>
      </c>
      <c r="E59" s="18">
        <f t="shared" si="15"/>
        <v>3920.0000000000009</v>
      </c>
      <c r="F59" s="18">
        <f t="shared" si="15"/>
        <v>3920.0000000000009</v>
      </c>
      <c r="G59" s="18">
        <f t="shared" si="15"/>
        <v>4410</v>
      </c>
      <c r="H59" s="18">
        <f t="shared" si="15"/>
        <v>5145</v>
      </c>
      <c r="I59" s="7">
        <f t="shared" si="1"/>
        <v>3733.52</v>
      </c>
      <c r="J59" s="7">
        <f t="shared" si="2"/>
        <v>4200</v>
      </c>
      <c r="K59" s="7">
        <f t="shared" si="3"/>
        <v>4900</v>
      </c>
      <c r="L59" s="29"/>
      <c r="M59" s="86"/>
    </row>
    <row r="60" spans="1:13" ht="15" x14ac:dyDescent="0.2">
      <c r="A60" s="9">
        <f t="shared" si="12"/>
        <v>57</v>
      </c>
      <c r="B60" s="18">
        <f t="shared" si="15"/>
        <v>3491.2500000000005</v>
      </c>
      <c r="C60" s="18">
        <f t="shared" si="15"/>
        <v>3491.2500000000005</v>
      </c>
      <c r="D60" s="18">
        <f t="shared" si="11"/>
        <v>3990</v>
      </c>
      <c r="E60" s="18">
        <f t="shared" si="15"/>
        <v>3990.0000000000009</v>
      </c>
      <c r="F60" s="18">
        <f t="shared" si="15"/>
        <v>3990.0000000000009</v>
      </c>
      <c r="G60" s="18">
        <f t="shared" si="15"/>
        <v>4488.75</v>
      </c>
      <c r="H60" s="18">
        <f t="shared" si="15"/>
        <v>5236.875</v>
      </c>
      <c r="I60" s="7">
        <f t="shared" si="1"/>
        <v>3800.19</v>
      </c>
      <c r="J60" s="7">
        <f t="shared" si="2"/>
        <v>4275</v>
      </c>
      <c r="K60" s="7">
        <f t="shared" si="3"/>
        <v>4987.5</v>
      </c>
      <c r="L60" s="29"/>
      <c r="M60" s="86"/>
    </row>
    <row r="61" spans="1:13" ht="15" x14ac:dyDescent="0.2">
      <c r="A61" s="9">
        <f t="shared" si="12"/>
        <v>58</v>
      </c>
      <c r="B61" s="18">
        <f t="shared" ref="B61:H70" si="16">SUM($A61)*B$3</f>
        <v>3552.5000000000005</v>
      </c>
      <c r="C61" s="18">
        <f t="shared" si="16"/>
        <v>3552.5000000000005</v>
      </c>
      <c r="D61" s="18">
        <f t="shared" si="11"/>
        <v>4060</v>
      </c>
      <c r="E61" s="18">
        <f t="shared" si="16"/>
        <v>4060.0000000000009</v>
      </c>
      <c r="F61" s="18">
        <f t="shared" si="16"/>
        <v>4060.0000000000009</v>
      </c>
      <c r="G61" s="18">
        <f t="shared" si="16"/>
        <v>4567.5</v>
      </c>
      <c r="H61" s="18">
        <f t="shared" si="16"/>
        <v>5328.75</v>
      </c>
      <c r="I61" s="7">
        <f t="shared" si="1"/>
        <v>3866.86</v>
      </c>
      <c r="J61" s="7">
        <f t="shared" si="2"/>
        <v>4350</v>
      </c>
      <c r="K61" s="7">
        <f t="shared" si="3"/>
        <v>5075</v>
      </c>
      <c r="L61" s="29"/>
      <c r="M61" s="86"/>
    </row>
    <row r="62" spans="1:13" ht="15" x14ac:dyDescent="0.2">
      <c r="A62" s="9">
        <f t="shared" si="12"/>
        <v>59</v>
      </c>
      <c r="B62" s="18">
        <f t="shared" si="16"/>
        <v>3613.7500000000005</v>
      </c>
      <c r="C62" s="18">
        <f t="shared" si="16"/>
        <v>3613.7500000000005</v>
      </c>
      <c r="D62" s="18">
        <f t="shared" si="11"/>
        <v>4130</v>
      </c>
      <c r="E62" s="18">
        <f t="shared" si="16"/>
        <v>4130.0000000000009</v>
      </c>
      <c r="F62" s="18">
        <f t="shared" si="16"/>
        <v>4130.0000000000009</v>
      </c>
      <c r="G62" s="18">
        <f t="shared" si="16"/>
        <v>4646.25</v>
      </c>
      <c r="H62" s="18">
        <f t="shared" si="16"/>
        <v>5420.625</v>
      </c>
      <c r="I62" s="7">
        <f t="shared" si="1"/>
        <v>3933.53</v>
      </c>
      <c r="J62" s="7">
        <f t="shared" si="2"/>
        <v>4425</v>
      </c>
      <c r="K62" s="7">
        <f t="shared" si="3"/>
        <v>5162.5</v>
      </c>
      <c r="L62" s="29"/>
      <c r="M62" s="86"/>
    </row>
    <row r="63" spans="1:13" ht="15" x14ac:dyDescent="0.2">
      <c r="A63" s="9">
        <f t="shared" si="12"/>
        <v>60</v>
      </c>
      <c r="B63" s="18">
        <f t="shared" si="16"/>
        <v>3675.0000000000005</v>
      </c>
      <c r="C63" s="18">
        <f t="shared" si="16"/>
        <v>3675.0000000000005</v>
      </c>
      <c r="D63" s="18">
        <f t="shared" si="11"/>
        <v>4200</v>
      </c>
      <c r="E63" s="18">
        <f t="shared" si="16"/>
        <v>4200.0000000000009</v>
      </c>
      <c r="F63" s="18">
        <f t="shared" si="16"/>
        <v>4200.0000000000009</v>
      </c>
      <c r="G63" s="18">
        <f t="shared" si="16"/>
        <v>4725</v>
      </c>
      <c r="H63" s="18">
        <f t="shared" si="16"/>
        <v>5512.5</v>
      </c>
      <c r="I63" s="7">
        <f t="shared" si="1"/>
        <v>4000.2000000000003</v>
      </c>
      <c r="J63" s="7">
        <f t="shared" si="2"/>
        <v>4500</v>
      </c>
      <c r="K63" s="7">
        <f t="shared" si="3"/>
        <v>5250</v>
      </c>
      <c r="L63" s="29"/>
      <c r="M63" s="86"/>
    </row>
    <row r="64" spans="1:13" ht="15" x14ac:dyDescent="0.2">
      <c r="A64" s="9">
        <f t="shared" si="12"/>
        <v>61</v>
      </c>
      <c r="B64" s="18">
        <f t="shared" si="16"/>
        <v>3736.2500000000005</v>
      </c>
      <c r="C64" s="18">
        <f t="shared" si="16"/>
        <v>3736.2500000000005</v>
      </c>
      <c r="D64" s="18">
        <f t="shared" si="11"/>
        <v>4270</v>
      </c>
      <c r="E64" s="18">
        <f t="shared" si="16"/>
        <v>4270.0000000000009</v>
      </c>
      <c r="F64" s="18">
        <f t="shared" si="16"/>
        <v>4270.0000000000009</v>
      </c>
      <c r="G64" s="18">
        <f t="shared" si="16"/>
        <v>4803.75</v>
      </c>
      <c r="H64" s="18">
        <f t="shared" si="16"/>
        <v>5604.375</v>
      </c>
      <c r="I64" s="7">
        <f t="shared" si="1"/>
        <v>4066.87</v>
      </c>
      <c r="J64" s="7">
        <f t="shared" si="2"/>
        <v>4575</v>
      </c>
      <c r="K64" s="7">
        <f t="shared" si="3"/>
        <v>5337.5</v>
      </c>
      <c r="L64" s="29"/>
      <c r="M64" s="86"/>
    </row>
    <row r="65" spans="1:13" ht="15" x14ac:dyDescent="0.2">
      <c r="A65" s="9">
        <f t="shared" si="12"/>
        <v>62</v>
      </c>
      <c r="B65" s="18">
        <f t="shared" si="16"/>
        <v>3797.5000000000005</v>
      </c>
      <c r="C65" s="18">
        <f t="shared" si="16"/>
        <v>3797.5000000000005</v>
      </c>
      <c r="D65" s="18">
        <f t="shared" si="11"/>
        <v>4340</v>
      </c>
      <c r="E65" s="18">
        <f t="shared" si="16"/>
        <v>4340.0000000000009</v>
      </c>
      <c r="F65" s="18">
        <f t="shared" si="16"/>
        <v>4340.0000000000009</v>
      </c>
      <c r="G65" s="18">
        <f t="shared" si="16"/>
        <v>4882.5</v>
      </c>
      <c r="H65" s="18">
        <f t="shared" si="16"/>
        <v>5696.25</v>
      </c>
      <c r="I65" s="7">
        <f t="shared" si="1"/>
        <v>4133.54</v>
      </c>
      <c r="J65" s="7">
        <f t="shared" si="2"/>
        <v>4650</v>
      </c>
      <c r="K65" s="7">
        <f t="shared" si="3"/>
        <v>5425</v>
      </c>
      <c r="L65" s="29"/>
      <c r="M65" s="86"/>
    </row>
    <row r="66" spans="1:13" ht="15" x14ac:dyDescent="0.2">
      <c r="A66" s="9">
        <f t="shared" si="12"/>
        <v>63</v>
      </c>
      <c r="B66" s="18">
        <f t="shared" si="16"/>
        <v>3858.7500000000005</v>
      </c>
      <c r="C66" s="18">
        <f t="shared" si="16"/>
        <v>3858.7500000000005</v>
      </c>
      <c r="D66" s="18">
        <f t="shared" si="11"/>
        <v>4410</v>
      </c>
      <c r="E66" s="18">
        <f t="shared" si="16"/>
        <v>4410.0000000000009</v>
      </c>
      <c r="F66" s="18">
        <f t="shared" si="16"/>
        <v>4410.0000000000009</v>
      </c>
      <c r="G66" s="18">
        <f t="shared" si="16"/>
        <v>4961.25</v>
      </c>
      <c r="H66" s="18">
        <f t="shared" si="16"/>
        <v>5788.125</v>
      </c>
      <c r="I66" s="7">
        <f t="shared" si="1"/>
        <v>4200.21</v>
      </c>
      <c r="J66" s="7">
        <f t="shared" si="2"/>
        <v>4725</v>
      </c>
      <c r="K66" s="7">
        <f t="shared" si="3"/>
        <v>5512.5</v>
      </c>
      <c r="L66" s="29"/>
      <c r="M66" s="86"/>
    </row>
    <row r="67" spans="1:13" ht="15" x14ac:dyDescent="0.2">
      <c r="A67" s="9">
        <f t="shared" si="12"/>
        <v>64</v>
      </c>
      <c r="B67" s="18">
        <f t="shared" si="16"/>
        <v>3920.0000000000005</v>
      </c>
      <c r="C67" s="18">
        <f t="shared" si="16"/>
        <v>3920.0000000000005</v>
      </c>
      <c r="D67" s="18">
        <f t="shared" si="11"/>
        <v>4480</v>
      </c>
      <c r="E67" s="18">
        <f t="shared" si="16"/>
        <v>4480.0000000000009</v>
      </c>
      <c r="F67" s="18">
        <f t="shared" si="16"/>
        <v>4480.0000000000009</v>
      </c>
      <c r="G67" s="18">
        <f t="shared" si="16"/>
        <v>5040</v>
      </c>
      <c r="H67" s="18">
        <f t="shared" si="16"/>
        <v>5880</v>
      </c>
      <c r="I67" s="7">
        <f t="shared" si="1"/>
        <v>4266.88</v>
      </c>
      <c r="J67" s="7">
        <f t="shared" si="2"/>
        <v>4800</v>
      </c>
      <c r="K67" s="7">
        <f t="shared" si="3"/>
        <v>5600</v>
      </c>
      <c r="L67" s="29"/>
      <c r="M67" s="86"/>
    </row>
    <row r="68" spans="1:13" ht="15" x14ac:dyDescent="0.2">
      <c r="A68" s="9">
        <f t="shared" si="12"/>
        <v>65</v>
      </c>
      <c r="B68" s="18">
        <f t="shared" si="16"/>
        <v>3981.2500000000005</v>
      </c>
      <c r="C68" s="18">
        <f t="shared" si="16"/>
        <v>3981.2500000000005</v>
      </c>
      <c r="D68" s="18">
        <f t="shared" si="11"/>
        <v>4550</v>
      </c>
      <c r="E68" s="18">
        <f t="shared" si="16"/>
        <v>4550.0000000000009</v>
      </c>
      <c r="F68" s="18">
        <f t="shared" si="16"/>
        <v>4550.0000000000009</v>
      </c>
      <c r="G68" s="18">
        <f t="shared" si="16"/>
        <v>5118.75</v>
      </c>
      <c r="H68" s="18">
        <f t="shared" si="16"/>
        <v>5971.875</v>
      </c>
      <c r="I68" s="7">
        <f t="shared" si="1"/>
        <v>4333.55</v>
      </c>
      <c r="J68" s="7">
        <f t="shared" si="2"/>
        <v>4875</v>
      </c>
      <c r="K68" s="7">
        <f t="shared" si="3"/>
        <v>5687.5</v>
      </c>
      <c r="L68" s="29"/>
      <c r="M68" s="86"/>
    </row>
    <row r="69" spans="1:13" ht="15" x14ac:dyDescent="0.2">
      <c r="A69" s="9">
        <f t="shared" si="12"/>
        <v>66</v>
      </c>
      <c r="B69" s="18">
        <f t="shared" si="16"/>
        <v>4042.5000000000005</v>
      </c>
      <c r="C69" s="18">
        <f t="shared" si="16"/>
        <v>4042.5000000000005</v>
      </c>
      <c r="D69" s="18">
        <f t="shared" si="11"/>
        <v>4620</v>
      </c>
      <c r="E69" s="18">
        <f t="shared" si="16"/>
        <v>4620.0000000000009</v>
      </c>
      <c r="F69" s="18">
        <f t="shared" si="16"/>
        <v>4620.0000000000009</v>
      </c>
      <c r="G69" s="18">
        <f t="shared" si="16"/>
        <v>5197.5</v>
      </c>
      <c r="H69" s="18">
        <f t="shared" si="16"/>
        <v>6063.75</v>
      </c>
      <c r="I69" s="7">
        <f t="shared" si="1"/>
        <v>4400.22</v>
      </c>
      <c r="J69" s="7">
        <f t="shared" si="2"/>
        <v>4950</v>
      </c>
      <c r="K69" s="7">
        <f t="shared" si="3"/>
        <v>5775</v>
      </c>
      <c r="L69" s="29"/>
      <c r="M69" s="86"/>
    </row>
    <row r="70" spans="1:13" ht="15" x14ac:dyDescent="0.2">
      <c r="A70" s="9">
        <f t="shared" si="12"/>
        <v>67</v>
      </c>
      <c r="B70" s="18">
        <f t="shared" si="16"/>
        <v>4103.7500000000009</v>
      </c>
      <c r="C70" s="18">
        <f t="shared" si="16"/>
        <v>4103.7500000000009</v>
      </c>
      <c r="D70" s="18">
        <f t="shared" si="11"/>
        <v>4690</v>
      </c>
      <c r="E70" s="18">
        <f t="shared" si="16"/>
        <v>4690.0000000000009</v>
      </c>
      <c r="F70" s="18">
        <f t="shared" si="16"/>
        <v>4690.0000000000009</v>
      </c>
      <c r="G70" s="18">
        <f t="shared" si="16"/>
        <v>5276.25</v>
      </c>
      <c r="H70" s="18">
        <f t="shared" si="16"/>
        <v>6155.625</v>
      </c>
      <c r="I70" s="7">
        <f t="shared" ref="I70:I133" si="17">$I$3*A70</f>
        <v>4466.8900000000003</v>
      </c>
      <c r="J70" s="7">
        <f t="shared" ref="J70:J133" si="18">$J$3*A70</f>
        <v>5025</v>
      </c>
      <c r="K70" s="7">
        <f t="shared" ref="K70:K133" si="19">$K$3*A70</f>
        <v>5862.5</v>
      </c>
      <c r="L70" s="29"/>
      <c r="M70" s="86"/>
    </row>
    <row r="71" spans="1:13" ht="15" x14ac:dyDescent="0.2">
      <c r="A71" s="9">
        <f t="shared" si="12"/>
        <v>68</v>
      </c>
      <c r="B71" s="18">
        <f t="shared" ref="B71:H80" si="20">SUM($A71)*B$3</f>
        <v>4165.0000000000009</v>
      </c>
      <c r="C71" s="18">
        <f t="shared" si="20"/>
        <v>4165.0000000000009</v>
      </c>
      <c r="D71" s="18">
        <f t="shared" si="11"/>
        <v>4760</v>
      </c>
      <c r="E71" s="18">
        <f t="shared" si="20"/>
        <v>4760.0000000000009</v>
      </c>
      <c r="F71" s="18">
        <f t="shared" si="20"/>
        <v>4760.0000000000009</v>
      </c>
      <c r="G71" s="18">
        <f t="shared" si="20"/>
        <v>5355</v>
      </c>
      <c r="H71" s="18">
        <f t="shared" si="20"/>
        <v>6247.5</v>
      </c>
      <c r="I71" s="7">
        <f t="shared" si="17"/>
        <v>4533.5600000000004</v>
      </c>
      <c r="J71" s="7">
        <f t="shared" si="18"/>
        <v>5100</v>
      </c>
      <c r="K71" s="7">
        <f t="shared" si="19"/>
        <v>5950</v>
      </c>
      <c r="L71" s="29"/>
      <c r="M71" s="86"/>
    </row>
    <row r="72" spans="1:13" ht="15" x14ac:dyDescent="0.2">
      <c r="A72" s="9">
        <f t="shared" si="12"/>
        <v>69</v>
      </c>
      <c r="B72" s="18">
        <f t="shared" si="20"/>
        <v>4226.2500000000009</v>
      </c>
      <c r="C72" s="18">
        <f t="shared" si="20"/>
        <v>4226.2500000000009</v>
      </c>
      <c r="D72" s="18">
        <f t="shared" si="11"/>
        <v>4830</v>
      </c>
      <c r="E72" s="18">
        <f t="shared" si="20"/>
        <v>4830.0000000000009</v>
      </c>
      <c r="F72" s="18">
        <f t="shared" si="20"/>
        <v>4830.0000000000009</v>
      </c>
      <c r="G72" s="18">
        <f t="shared" si="20"/>
        <v>5433.75</v>
      </c>
      <c r="H72" s="18">
        <f t="shared" si="20"/>
        <v>6339.375</v>
      </c>
      <c r="I72" s="7">
        <f t="shared" si="17"/>
        <v>4600.2300000000005</v>
      </c>
      <c r="J72" s="7">
        <f t="shared" si="18"/>
        <v>5175</v>
      </c>
      <c r="K72" s="7">
        <f t="shared" si="19"/>
        <v>6037.5</v>
      </c>
      <c r="L72" s="29"/>
      <c r="M72" s="86"/>
    </row>
    <row r="73" spans="1:13" ht="15" x14ac:dyDescent="0.2">
      <c r="A73" s="9">
        <f t="shared" si="12"/>
        <v>70</v>
      </c>
      <c r="B73" s="18">
        <f t="shared" si="20"/>
        <v>4287.5000000000009</v>
      </c>
      <c r="C73" s="18">
        <f t="shared" si="20"/>
        <v>4287.5000000000009</v>
      </c>
      <c r="D73" s="18">
        <f t="shared" si="11"/>
        <v>4900</v>
      </c>
      <c r="E73" s="18">
        <f t="shared" si="20"/>
        <v>4900.0000000000009</v>
      </c>
      <c r="F73" s="18">
        <f t="shared" si="20"/>
        <v>4900.0000000000009</v>
      </c>
      <c r="G73" s="18">
        <f t="shared" si="20"/>
        <v>5512.5</v>
      </c>
      <c r="H73" s="18">
        <f t="shared" si="20"/>
        <v>6431.25</v>
      </c>
      <c r="I73" s="7">
        <f t="shared" si="17"/>
        <v>4666.9000000000005</v>
      </c>
      <c r="J73" s="7">
        <f t="shared" si="18"/>
        <v>5250</v>
      </c>
      <c r="K73" s="7">
        <f t="shared" si="19"/>
        <v>6125</v>
      </c>
      <c r="L73" s="29"/>
      <c r="M73" s="86"/>
    </row>
    <row r="74" spans="1:13" ht="15" x14ac:dyDescent="0.2">
      <c r="A74" s="9">
        <f t="shared" si="12"/>
        <v>71</v>
      </c>
      <c r="B74" s="18">
        <f t="shared" si="20"/>
        <v>4348.7500000000009</v>
      </c>
      <c r="C74" s="18">
        <f t="shared" si="20"/>
        <v>4348.7500000000009</v>
      </c>
      <c r="D74" s="18">
        <f t="shared" si="11"/>
        <v>4970</v>
      </c>
      <c r="E74" s="18">
        <f t="shared" si="20"/>
        <v>4970.0000000000009</v>
      </c>
      <c r="F74" s="18">
        <f t="shared" si="20"/>
        <v>4970.0000000000009</v>
      </c>
      <c r="G74" s="18">
        <f t="shared" si="20"/>
        <v>5591.25</v>
      </c>
      <c r="H74" s="18">
        <f t="shared" si="20"/>
        <v>6523.125</v>
      </c>
      <c r="I74" s="7">
        <f t="shared" si="17"/>
        <v>4733.57</v>
      </c>
      <c r="J74" s="7">
        <f t="shared" si="18"/>
        <v>5325</v>
      </c>
      <c r="K74" s="7">
        <f t="shared" si="19"/>
        <v>6212.5</v>
      </c>
      <c r="L74" s="29"/>
      <c r="M74" s="86"/>
    </row>
    <row r="75" spans="1:13" ht="15" x14ac:dyDescent="0.2">
      <c r="A75" s="9">
        <f t="shared" si="12"/>
        <v>72</v>
      </c>
      <c r="B75" s="18">
        <f t="shared" si="20"/>
        <v>4410.0000000000009</v>
      </c>
      <c r="C75" s="18">
        <f t="shared" si="20"/>
        <v>4410.0000000000009</v>
      </c>
      <c r="D75" s="18">
        <f t="shared" si="11"/>
        <v>5040</v>
      </c>
      <c r="E75" s="18">
        <f t="shared" si="20"/>
        <v>5040.0000000000009</v>
      </c>
      <c r="F75" s="18">
        <f t="shared" si="20"/>
        <v>5040.0000000000009</v>
      </c>
      <c r="G75" s="18">
        <f t="shared" si="20"/>
        <v>5670</v>
      </c>
      <c r="H75" s="18">
        <f t="shared" si="20"/>
        <v>6615</v>
      </c>
      <c r="I75" s="7">
        <f t="shared" si="17"/>
        <v>4800.24</v>
      </c>
      <c r="J75" s="7">
        <f t="shared" si="18"/>
        <v>5400</v>
      </c>
      <c r="K75" s="7">
        <f t="shared" si="19"/>
        <v>6300</v>
      </c>
      <c r="L75" s="29"/>
      <c r="M75" s="86"/>
    </row>
    <row r="76" spans="1:13" ht="15" x14ac:dyDescent="0.2">
      <c r="A76" s="9">
        <f t="shared" si="12"/>
        <v>73</v>
      </c>
      <c r="B76" s="18">
        <f t="shared" si="20"/>
        <v>4471.2500000000009</v>
      </c>
      <c r="C76" s="18">
        <f t="shared" si="20"/>
        <v>4471.2500000000009</v>
      </c>
      <c r="D76" s="18">
        <f t="shared" si="11"/>
        <v>5110</v>
      </c>
      <c r="E76" s="18">
        <f t="shared" si="20"/>
        <v>5110.0000000000009</v>
      </c>
      <c r="F76" s="18">
        <f t="shared" si="20"/>
        <v>5110.0000000000009</v>
      </c>
      <c r="G76" s="18">
        <f t="shared" si="20"/>
        <v>5748.75</v>
      </c>
      <c r="H76" s="18">
        <f t="shared" si="20"/>
        <v>6706.875</v>
      </c>
      <c r="I76" s="7">
        <f t="shared" si="17"/>
        <v>4866.91</v>
      </c>
      <c r="J76" s="7">
        <f t="shared" si="18"/>
        <v>5475</v>
      </c>
      <c r="K76" s="7">
        <f t="shared" si="19"/>
        <v>6387.5</v>
      </c>
      <c r="L76" s="29"/>
      <c r="M76" s="86"/>
    </row>
    <row r="77" spans="1:13" ht="15" x14ac:dyDescent="0.2">
      <c r="A77" s="9">
        <f t="shared" si="12"/>
        <v>74</v>
      </c>
      <c r="B77" s="18">
        <f t="shared" si="20"/>
        <v>4532.5000000000009</v>
      </c>
      <c r="C77" s="18">
        <f t="shared" si="20"/>
        <v>4532.5000000000009</v>
      </c>
      <c r="D77" s="18">
        <f t="shared" si="11"/>
        <v>5180</v>
      </c>
      <c r="E77" s="18">
        <f t="shared" si="20"/>
        <v>5180.0000000000009</v>
      </c>
      <c r="F77" s="18">
        <f t="shared" si="20"/>
        <v>5180.0000000000009</v>
      </c>
      <c r="G77" s="18">
        <f t="shared" si="20"/>
        <v>5827.5</v>
      </c>
      <c r="H77" s="18">
        <f t="shared" si="20"/>
        <v>6798.75</v>
      </c>
      <c r="I77" s="7">
        <f t="shared" si="17"/>
        <v>4933.58</v>
      </c>
      <c r="J77" s="7">
        <f t="shared" si="18"/>
        <v>5550</v>
      </c>
      <c r="K77" s="7">
        <f t="shared" si="19"/>
        <v>6475</v>
      </c>
      <c r="L77" s="29"/>
      <c r="M77" s="86"/>
    </row>
    <row r="78" spans="1:13" ht="15" x14ac:dyDescent="0.2">
      <c r="A78" s="9">
        <f t="shared" si="12"/>
        <v>75</v>
      </c>
      <c r="B78" s="18">
        <f t="shared" si="20"/>
        <v>4593.7500000000009</v>
      </c>
      <c r="C78" s="18">
        <f t="shared" si="20"/>
        <v>4593.7500000000009</v>
      </c>
      <c r="D78" s="18">
        <f t="shared" si="11"/>
        <v>5250</v>
      </c>
      <c r="E78" s="18">
        <f t="shared" si="20"/>
        <v>5250.0000000000009</v>
      </c>
      <c r="F78" s="18">
        <f t="shared" si="20"/>
        <v>5250.0000000000009</v>
      </c>
      <c r="G78" s="18">
        <f t="shared" si="20"/>
        <v>5906.25</v>
      </c>
      <c r="H78" s="18">
        <f t="shared" si="20"/>
        <v>6890.625</v>
      </c>
      <c r="I78" s="7">
        <f t="shared" si="17"/>
        <v>5000.25</v>
      </c>
      <c r="J78" s="7">
        <f t="shared" si="18"/>
        <v>5625</v>
      </c>
      <c r="K78" s="7">
        <f t="shared" si="19"/>
        <v>6562.5</v>
      </c>
      <c r="L78" s="29"/>
      <c r="M78" s="86"/>
    </row>
    <row r="79" spans="1:13" ht="15" x14ac:dyDescent="0.2">
      <c r="A79" s="9">
        <f t="shared" si="12"/>
        <v>76</v>
      </c>
      <c r="B79" s="18">
        <f t="shared" si="20"/>
        <v>4655.0000000000009</v>
      </c>
      <c r="C79" s="18">
        <f t="shared" si="20"/>
        <v>4655.0000000000009</v>
      </c>
      <c r="D79" s="18">
        <f t="shared" si="11"/>
        <v>5320</v>
      </c>
      <c r="E79" s="18">
        <f t="shared" si="20"/>
        <v>5320.0000000000009</v>
      </c>
      <c r="F79" s="18">
        <f t="shared" si="20"/>
        <v>5320.0000000000009</v>
      </c>
      <c r="G79" s="18">
        <f t="shared" si="20"/>
        <v>5985</v>
      </c>
      <c r="H79" s="18">
        <f t="shared" si="20"/>
        <v>6982.5</v>
      </c>
      <c r="I79" s="7">
        <f t="shared" si="17"/>
        <v>5066.92</v>
      </c>
      <c r="J79" s="7">
        <f t="shared" si="18"/>
        <v>5700</v>
      </c>
      <c r="K79" s="7">
        <f t="shared" si="19"/>
        <v>6650</v>
      </c>
      <c r="L79" s="29"/>
      <c r="M79" s="86"/>
    </row>
    <row r="80" spans="1:13" ht="15" x14ac:dyDescent="0.2">
      <c r="A80" s="9">
        <f t="shared" si="12"/>
        <v>77</v>
      </c>
      <c r="B80" s="18">
        <f t="shared" si="20"/>
        <v>4716.2500000000009</v>
      </c>
      <c r="C80" s="18">
        <f t="shared" si="20"/>
        <v>4716.2500000000009</v>
      </c>
      <c r="D80" s="18">
        <f t="shared" si="11"/>
        <v>5390</v>
      </c>
      <c r="E80" s="18">
        <f t="shared" si="20"/>
        <v>5390.0000000000009</v>
      </c>
      <c r="F80" s="18">
        <f t="shared" si="20"/>
        <v>5390.0000000000009</v>
      </c>
      <c r="G80" s="18">
        <f t="shared" si="20"/>
        <v>6063.75</v>
      </c>
      <c r="H80" s="18">
        <f t="shared" si="20"/>
        <v>7074.375</v>
      </c>
      <c r="I80" s="7">
        <f t="shared" si="17"/>
        <v>5133.59</v>
      </c>
      <c r="J80" s="7">
        <f t="shared" si="18"/>
        <v>5775</v>
      </c>
      <c r="K80" s="7">
        <f t="shared" si="19"/>
        <v>6737.5</v>
      </c>
      <c r="L80" s="29"/>
      <c r="M80" s="86"/>
    </row>
    <row r="81" spans="1:13" ht="15" x14ac:dyDescent="0.2">
      <c r="A81" s="9">
        <f t="shared" si="12"/>
        <v>78</v>
      </c>
      <c r="B81" s="18">
        <f t="shared" ref="B81:H90" si="21">SUM($A81)*B$3</f>
        <v>4777.5000000000009</v>
      </c>
      <c r="C81" s="18">
        <f t="shared" si="21"/>
        <v>4777.5000000000009</v>
      </c>
      <c r="D81" s="18">
        <f t="shared" si="11"/>
        <v>5460</v>
      </c>
      <c r="E81" s="18">
        <f t="shared" si="21"/>
        <v>5460.0000000000009</v>
      </c>
      <c r="F81" s="18">
        <f t="shared" si="21"/>
        <v>5460.0000000000009</v>
      </c>
      <c r="G81" s="18">
        <f t="shared" si="21"/>
        <v>6142.5</v>
      </c>
      <c r="H81" s="18">
        <f t="shared" si="21"/>
        <v>7166.25</v>
      </c>
      <c r="I81" s="7">
        <f t="shared" si="17"/>
        <v>5200.26</v>
      </c>
      <c r="J81" s="7">
        <f t="shared" si="18"/>
        <v>5850</v>
      </c>
      <c r="K81" s="7">
        <f t="shared" si="19"/>
        <v>6825</v>
      </c>
      <c r="L81" s="29"/>
      <c r="M81" s="86"/>
    </row>
    <row r="82" spans="1:13" ht="15" x14ac:dyDescent="0.2">
      <c r="A82" s="9">
        <f t="shared" si="12"/>
        <v>79</v>
      </c>
      <c r="B82" s="18">
        <f t="shared" si="21"/>
        <v>4838.7500000000009</v>
      </c>
      <c r="C82" s="18">
        <f t="shared" si="21"/>
        <v>4838.7500000000009</v>
      </c>
      <c r="D82" s="18">
        <f t="shared" si="11"/>
        <v>5530</v>
      </c>
      <c r="E82" s="18">
        <f t="shared" si="21"/>
        <v>5530.0000000000009</v>
      </c>
      <c r="F82" s="18">
        <f t="shared" si="21"/>
        <v>5530.0000000000009</v>
      </c>
      <c r="G82" s="18">
        <f t="shared" si="21"/>
        <v>6221.25</v>
      </c>
      <c r="H82" s="18">
        <f t="shared" si="21"/>
        <v>7258.125</v>
      </c>
      <c r="I82" s="7">
        <f t="shared" si="17"/>
        <v>5266.93</v>
      </c>
      <c r="J82" s="7">
        <f t="shared" si="18"/>
        <v>5925</v>
      </c>
      <c r="K82" s="7">
        <f t="shared" si="19"/>
        <v>6912.5</v>
      </c>
      <c r="L82" s="29"/>
      <c r="M82" s="86"/>
    </row>
    <row r="83" spans="1:13" ht="15" x14ac:dyDescent="0.2">
      <c r="A83" s="9">
        <f t="shared" si="12"/>
        <v>80</v>
      </c>
      <c r="B83" s="18">
        <f t="shared" si="21"/>
        <v>4900.0000000000009</v>
      </c>
      <c r="C83" s="18">
        <f t="shared" si="21"/>
        <v>4900.0000000000009</v>
      </c>
      <c r="D83" s="18">
        <f t="shared" si="11"/>
        <v>5600</v>
      </c>
      <c r="E83" s="18">
        <f t="shared" si="21"/>
        <v>5600.0000000000009</v>
      </c>
      <c r="F83" s="18">
        <f t="shared" si="21"/>
        <v>5600.0000000000009</v>
      </c>
      <c r="G83" s="18">
        <f t="shared" si="21"/>
        <v>6300</v>
      </c>
      <c r="H83" s="18">
        <f t="shared" si="21"/>
        <v>7350</v>
      </c>
      <c r="I83" s="7">
        <f t="shared" si="17"/>
        <v>5333.6</v>
      </c>
      <c r="J83" s="7">
        <f t="shared" si="18"/>
        <v>6000</v>
      </c>
      <c r="K83" s="7">
        <f t="shared" si="19"/>
        <v>7000</v>
      </c>
      <c r="L83" s="29"/>
      <c r="M83" s="86"/>
    </row>
    <row r="84" spans="1:13" ht="15" x14ac:dyDescent="0.2">
      <c r="A84" s="9">
        <f t="shared" si="12"/>
        <v>81</v>
      </c>
      <c r="B84" s="18">
        <f t="shared" si="21"/>
        <v>4961.2500000000009</v>
      </c>
      <c r="C84" s="18">
        <f t="shared" si="21"/>
        <v>4961.2500000000009</v>
      </c>
      <c r="D84" s="18">
        <f t="shared" si="11"/>
        <v>5670</v>
      </c>
      <c r="E84" s="18">
        <f t="shared" si="21"/>
        <v>5670.0000000000009</v>
      </c>
      <c r="F84" s="18">
        <f t="shared" si="21"/>
        <v>5670.0000000000009</v>
      </c>
      <c r="G84" s="18">
        <f t="shared" si="21"/>
        <v>6378.75</v>
      </c>
      <c r="H84" s="18">
        <f t="shared" si="21"/>
        <v>7441.875</v>
      </c>
      <c r="I84" s="7">
        <f t="shared" si="17"/>
        <v>5400.27</v>
      </c>
      <c r="J84" s="7">
        <f t="shared" si="18"/>
        <v>6075</v>
      </c>
      <c r="K84" s="7">
        <f t="shared" si="19"/>
        <v>7087.5</v>
      </c>
      <c r="L84" s="29"/>
      <c r="M84" s="86"/>
    </row>
    <row r="85" spans="1:13" ht="15" x14ac:dyDescent="0.2">
      <c r="A85" s="9">
        <f t="shared" si="12"/>
        <v>82</v>
      </c>
      <c r="B85" s="18">
        <f t="shared" si="21"/>
        <v>5022.5000000000009</v>
      </c>
      <c r="C85" s="18">
        <f t="shared" si="21"/>
        <v>5022.5000000000009</v>
      </c>
      <c r="D85" s="18">
        <f t="shared" ref="D85:D148" si="22">SUM($A85)*D$3</f>
        <v>5740</v>
      </c>
      <c r="E85" s="18">
        <f t="shared" si="21"/>
        <v>5740.0000000000009</v>
      </c>
      <c r="F85" s="18">
        <f t="shared" si="21"/>
        <v>5740.0000000000009</v>
      </c>
      <c r="G85" s="18">
        <f t="shared" si="21"/>
        <v>6457.5</v>
      </c>
      <c r="H85" s="18">
        <f t="shared" si="21"/>
        <v>7533.75</v>
      </c>
      <c r="I85" s="7">
        <f t="shared" si="17"/>
        <v>5466.9400000000005</v>
      </c>
      <c r="J85" s="7">
        <f t="shared" si="18"/>
        <v>6150</v>
      </c>
      <c r="K85" s="7">
        <f t="shared" si="19"/>
        <v>7175</v>
      </c>
      <c r="L85" s="29"/>
      <c r="M85" s="86"/>
    </row>
    <row r="86" spans="1:13" ht="15" x14ac:dyDescent="0.2">
      <c r="A86" s="9">
        <f t="shared" si="12"/>
        <v>83</v>
      </c>
      <c r="B86" s="18">
        <f t="shared" si="21"/>
        <v>5083.7500000000009</v>
      </c>
      <c r="C86" s="18">
        <f t="shared" si="21"/>
        <v>5083.7500000000009</v>
      </c>
      <c r="D86" s="18">
        <f t="shared" si="22"/>
        <v>5810</v>
      </c>
      <c r="E86" s="18">
        <f t="shared" si="21"/>
        <v>5810.0000000000009</v>
      </c>
      <c r="F86" s="18">
        <f t="shared" si="21"/>
        <v>5810.0000000000009</v>
      </c>
      <c r="G86" s="18">
        <f t="shared" si="21"/>
        <v>6536.25</v>
      </c>
      <c r="H86" s="18">
        <f t="shared" si="21"/>
        <v>7625.625</v>
      </c>
      <c r="I86" s="7">
        <f t="shared" si="17"/>
        <v>5533.6100000000006</v>
      </c>
      <c r="J86" s="7">
        <f t="shared" si="18"/>
        <v>6225</v>
      </c>
      <c r="K86" s="7">
        <f t="shared" si="19"/>
        <v>7262.5</v>
      </c>
      <c r="L86" s="29"/>
      <c r="M86" s="86"/>
    </row>
    <row r="87" spans="1:13" ht="15" x14ac:dyDescent="0.2">
      <c r="A87" s="9">
        <f t="shared" ref="A87:A150" si="23">A86+1</f>
        <v>84</v>
      </c>
      <c r="B87" s="18">
        <f t="shared" si="21"/>
        <v>5145.0000000000009</v>
      </c>
      <c r="C87" s="18">
        <f t="shared" si="21"/>
        <v>5145.0000000000009</v>
      </c>
      <c r="D87" s="18">
        <f t="shared" si="22"/>
        <v>5880</v>
      </c>
      <c r="E87" s="18">
        <f t="shared" si="21"/>
        <v>5880.0000000000009</v>
      </c>
      <c r="F87" s="18">
        <f t="shared" si="21"/>
        <v>5880.0000000000009</v>
      </c>
      <c r="G87" s="18">
        <f t="shared" si="21"/>
        <v>6615</v>
      </c>
      <c r="H87" s="18">
        <f t="shared" si="21"/>
        <v>7717.5</v>
      </c>
      <c r="I87" s="7">
        <f t="shared" si="17"/>
        <v>5600.28</v>
      </c>
      <c r="J87" s="7">
        <f t="shared" si="18"/>
        <v>6300</v>
      </c>
      <c r="K87" s="7">
        <f t="shared" si="19"/>
        <v>7350</v>
      </c>
      <c r="L87" s="29"/>
      <c r="M87" s="86"/>
    </row>
    <row r="88" spans="1:13" ht="15" x14ac:dyDescent="0.2">
      <c r="A88" s="9">
        <f t="shared" si="23"/>
        <v>85</v>
      </c>
      <c r="B88" s="18">
        <f t="shared" si="21"/>
        <v>5206.2500000000009</v>
      </c>
      <c r="C88" s="18">
        <f t="shared" si="21"/>
        <v>5206.2500000000009</v>
      </c>
      <c r="D88" s="18">
        <f t="shared" si="22"/>
        <v>5950</v>
      </c>
      <c r="E88" s="18">
        <f t="shared" si="21"/>
        <v>5950.0000000000009</v>
      </c>
      <c r="F88" s="18">
        <f t="shared" si="21"/>
        <v>5950.0000000000009</v>
      </c>
      <c r="G88" s="18">
        <f t="shared" si="21"/>
        <v>6693.75</v>
      </c>
      <c r="H88" s="18">
        <f t="shared" si="21"/>
        <v>7809.375</v>
      </c>
      <c r="I88" s="7">
        <f t="shared" si="17"/>
        <v>5666.95</v>
      </c>
      <c r="J88" s="7">
        <f t="shared" si="18"/>
        <v>6375</v>
      </c>
      <c r="K88" s="7">
        <f t="shared" si="19"/>
        <v>7437.5</v>
      </c>
      <c r="L88" s="29"/>
      <c r="M88" s="86"/>
    </row>
    <row r="89" spans="1:13" ht="15" x14ac:dyDescent="0.2">
      <c r="A89" s="9">
        <f t="shared" si="23"/>
        <v>86</v>
      </c>
      <c r="B89" s="18">
        <f t="shared" si="21"/>
        <v>5267.5000000000009</v>
      </c>
      <c r="C89" s="18">
        <f t="shared" si="21"/>
        <v>5267.5000000000009</v>
      </c>
      <c r="D89" s="18">
        <f t="shared" si="22"/>
        <v>6020</v>
      </c>
      <c r="E89" s="18">
        <f t="shared" si="21"/>
        <v>6020.0000000000009</v>
      </c>
      <c r="F89" s="18">
        <f t="shared" si="21"/>
        <v>6020.0000000000009</v>
      </c>
      <c r="G89" s="18">
        <f t="shared" si="21"/>
        <v>6772.5</v>
      </c>
      <c r="H89" s="18">
        <f t="shared" si="21"/>
        <v>7901.25</v>
      </c>
      <c r="I89" s="7">
        <f t="shared" si="17"/>
        <v>5733.62</v>
      </c>
      <c r="J89" s="7">
        <f t="shared" si="18"/>
        <v>6450</v>
      </c>
      <c r="K89" s="7">
        <f t="shared" si="19"/>
        <v>7525</v>
      </c>
      <c r="L89" s="29"/>
      <c r="M89" s="86"/>
    </row>
    <row r="90" spans="1:13" ht="15" x14ac:dyDescent="0.2">
      <c r="A90" s="9">
        <f t="shared" si="23"/>
        <v>87</v>
      </c>
      <c r="B90" s="18">
        <f t="shared" si="21"/>
        <v>5328.7500000000009</v>
      </c>
      <c r="C90" s="18">
        <f t="shared" si="21"/>
        <v>5328.7500000000009</v>
      </c>
      <c r="D90" s="18">
        <f t="shared" si="22"/>
        <v>6090</v>
      </c>
      <c r="E90" s="18">
        <f t="shared" si="21"/>
        <v>6090.0000000000009</v>
      </c>
      <c r="F90" s="18">
        <f t="shared" si="21"/>
        <v>6090.0000000000009</v>
      </c>
      <c r="G90" s="18">
        <f t="shared" si="21"/>
        <v>6851.25</v>
      </c>
      <c r="H90" s="18">
        <f t="shared" si="21"/>
        <v>7993.125</v>
      </c>
      <c r="I90" s="7">
        <f t="shared" si="17"/>
        <v>5800.29</v>
      </c>
      <c r="J90" s="7">
        <f t="shared" si="18"/>
        <v>6525</v>
      </c>
      <c r="K90" s="7">
        <f t="shared" si="19"/>
        <v>7612.5</v>
      </c>
      <c r="L90" s="29"/>
      <c r="M90" s="86"/>
    </row>
    <row r="91" spans="1:13" ht="15" x14ac:dyDescent="0.2">
      <c r="A91" s="9">
        <f t="shared" si="23"/>
        <v>88</v>
      </c>
      <c r="B91" s="18">
        <f t="shared" ref="B91:H100" si="24">SUM($A91)*B$3</f>
        <v>5390.0000000000009</v>
      </c>
      <c r="C91" s="18">
        <f t="shared" si="24"/>
        <v>5390.0000000000009</v>
      </c>
      <c r="D91" s="18">
        <f t="shared" si="22"/>
        <v>6160</v>
      </c>
      <c r="E91" s="18">
        <f t="shared" si="24"/>
        <v>6160.0000000000009</v>
      </c>
      <c r="F91" s="18">
        <f t="shared" si="24"/>
        <v>6160.0000000000009</v>
      </c>
      <c r="G91" s="18">
        <f t="shared" si="24"/>
        <v>6930</v>
      </c>
      <c r="H91" s="18">
        <f t="shared" si="24"/>
        <v>8085</v>
      </c>
      <c r="I91" s="7">
        <f t="shared" si="17"/>
        <v>5866.96</v>
      </c>
      <c r="J91" s="7">
        <f t="shared" si="18"/>
        <v>6600</v>
      </c>
      <c r="K91" s="7">
        <f t="shared" si="19"/>
        <v>7700</v>
      </c>
      <c r="L91" s="29"/>
      <c r="M91" s="86"/>
    </row>
    <row r="92" spans="1:13" ht="15" x14ac:dyDescent="0.2">
      <c r="A92" s="9">
        <f t="shared" si="23"/>
        <v>89</v>
      </c>
      <c r="B92" s="18">
        <f t="shared" si="24"/>
        <v>5451.2500000000009</v>
      </c>
      <c r="C92" s="18">
        <f t="shared" si="24"/>
        <v>5451.2500000000009</v>
      </c>
      <c r="D92" s="18">
        <f t="shared" si="22"/>
        <v>6230</v>
      </c>
      <c r="E92" s="18">
        <f t="shared" si="24"/>
        <v>6230.0000000000009</v>
      </c>
      <c r="F92" s="18">
        <f t="shared" si="24"/>
        <v>6230.0000000000009</v>
      </c>
      <c r="G92" s="18">
        <f t="shared" si="24"/>
        <v>7008.75</v>
      </c>
      <c r="H92" s="18">
        <f t="shared" si="24"/>
        <v>8176.875</v>
      </c>
      <c r="I92" s="7">
        <f t="shared" si="17"/>
        <v>5933.63</v>
      </c>
      <c r="J92" s="7">
        <f t="shared" si="18"/>
        <v>6675</v>
      </c>
      <c r="K92" s="7">
        <f t="shared" si="19"/>
        <v>7787.5</v>
      </c>
      <c r="L92" s="29"/>
      <c r="M92" s="86"/>
    </row>
    <row r="93" spans="1:13" ht="15" x14ac:dyDescent="0.2">
      <c r="A93" s="9">
        <f t="shared" si="23"/>
        <v>90</v>
      </c>
      <c r="B93" s="18">
        <f t="shared" si="24"/>
        <v>5512.5000000000009</v>
      </c>
      <c r="C93" s="18">
        <f t="shared" si="24"/>
        <v>5512.5000000000009</v>
      </c>
      <c r="D93" s="18">
        <f t="shared" si="22"/>
        <v>6300</v>
      </c>
      <c r="E93" s="18">
        <f t="shared" si="24"/>
        <v>6300.0000000000009</v>
      </c>
      <c r="F93" s="18">
        <f t="shared" si="24"/>
        <v>6300.0000000000009</v>
      </c>
      <c r="G93" s="18">
        <f t="shared" si="24"/>
        <v>7087.5</v>
      </c>
      <c r="H93" s="18">
        <f t="shared" si="24"/>
        <v>8268.75</v>
      </c>
      <c r="I93" s="7">
        <f t="shared" si="17"/>
        <v>6000.3</v>
      </c>
      <c r="J93" s="7">
        <f t="shared" si="18"/>
        <v>6750</v>
      </c>
      <c r="K93" s="7">
        <f t="shared" si="19"/>
        <v>7875</v>
      </c>
      <c r="L93" s="29"/>
      <c r="M93" s="86"/>
    </row>
    <row r="94" spans="1:13" ht="15" x14ac:dyDescent="0.2">
      <c r="A94" s="9">
        <f t="shared" si="23"/>
        <v>91</v>
      </c>
      <c r="B94" s="18">
        <f t="shared" si="24"/>
        <v>5573.7500000000009</v>
      </c>
      <c r="C94" s="18">
        <f t="shared" si="24"/>
        <v>5573.7500000000009</v>
      </c>
      <c r="D94" s="18">
        <f t="shared" si="22"/>
        <v>6370</v>
      </c>
      <c r="E94" s="18">
        <f t="shared" si="24"/>
        <v>6370.0000000000009</v>
      </c>
      <c r="F94" s="18">
        <f t="shared" si="24"/>
        <v>6370.0000000000009</v>
      </c>
      <c r="G94" s="18">
        <f t="shared" si="24"/>
        <v>7166.25</v>
      </c>
      <c r="H94" s="18">
        <f t="shared" si="24"/>
        <v>8360.625</v>
      </c>
      <c r="I94" s="7">
        <f t="shared" si="17"/>
        <v>6066.97</v>
      </c>
      <c r="J94" s="7">
        <f t="shared" si="18"/>
        <v>6825</v>
      </c>
      <c r="K94" s="7">
        <f t="shared" si="19"/>
        <v>7962.5</v>
      </c>
      <c r="L94" s="29"/>
      <c r="M94" s="86"/>
    </row>
    <row r="95" spans="1:13" ht="15" x14ac:dyDescent="0.2">
      <c r="A95" s="9">
        <f t="shared" si="23"/>
        <v>92</v>
      </c>
      <c r="B95" s="18">
        <f t="shared" si="24"/>
        <v>5635.0000000000009</v>
      </c>
      <c r="C95" s="18">
        <f t="shared" si="24"/>
        <v>5635.0000000000009</v>
      </c>
      <c r="D95" s="18">
        <f t="shared" si="22"/>
        <v>6440</v>
      </c>
      <c r="E95" s="18">
        <f t="shared" si="24"/>
        <v>6440.0000000000009</v>
      </c>
      <c r="F95" s="18">
        <f t="shared" si="24"/>
        <v>6440.0000000000009</v>
      </c>
      <c r="G95" s="18">
        <f t="shared" si="24"/>
        <v>7245</v>
      </c>
      <c r="H95" s="18">
        <f t="shared" si="24"/>
        <v>8452.5</v>
      </c>
      <c r="I95" s="7">
        <f t="shared" si="17"/>
        <v>6133.64</v>
      </c>
      <c r="J95" s="7">
        <f t="shared" si="18"/>
        <v>6900</v>
      </c>
      <c r="K95" s="7">
        <f t="shared" si="19"/>
        <v>8050</v>
      </c>
      <c r="L95" s="29"/>
      <c r="M95" s="86"/>
    </row>
    <row r="96" spans="1:13" ht="15" x14ac:dyDescent="0.2">
      <c r="A96" s="9">
        <f t="shared" si="23"/>
        <v>93</v>
      </c>
      <c r="B96" s="18">
        <f t="shared" si="24"/>
        <v>5696.2500000000009</v>
      </c>
      <c r="C96" s="18">
        <f t="shared" si="24"/>
        <v>5696.2500000000009</v>
      </c>
      <c r="D96" s="18">
        <f t="shared" si="22"/>
        <v>6510</v>
      </c>
      <c r="E96" s="18">
        <f t="shared" si="24"/>
        <v>6510.0000000000009</v>
      </c>
      <c r="F96" s="18">
        <f t="shared" si="24"/>
        <v>6510.0000000000009</v>
      </c>
      <c r="G96" s="18">
        <f t="shared" si="24"/>
        <v>7323.75</v>
      </c>
      <c r="H96" s="18">
        <f t="shared" si="24"/>
        <v>8544.375</v>
      </c>
      <c r="I96" s="7">
        <f t="shared" si="17"/>
        <v>6200.31</v>
      </c>
      <c r="J96" s="7">
        <f t="shared" si="18"/>
        <v>6975</v>
      </c>
      <c r="K96" s="7">
        <f t="shared" si="19"/>
        <v>8137.5</v>
      </c>
      <c r="L96" s="29"/>
      <c r="M96" s="86"/>
    </row>
    <row r="97" spans="1:13" ht="15" x14ac:dyDescent="0.2">
      <c r="A97" s="9">
        <f t="shared" si="23"/>
        <v>94</v>
      </c>
      <c r="B97" s="18">
        <f t="shared" si="24"/>
        <v>5757.5000000000009</v>
      </c>
      <c r="C97" s="18">
        <f t="shared" si="24"/>
        <v>5757.5000000000009</v>
      </c>
      <c r="D97" s="18">
        <f t="shared" si="22"/>
        <v>6580</v>
      </c>
      <c r="E97" s="18">
        <f t="shared" si="24"/>
        <v>6580.0000000000009</v>
      </c>
      <c r="F97" s="18">
        <f t="shared" si="24"/>
        <v>6580.0000000000009</v>
      </c>
      <c r="G97" s="18">
        <f t="shared" si="24"/>
        <v>7402.5</v>
      </c>
      <c r="H97" s="18">
        <f t="shared" si="24"/>
        <v>8636.25</v>
      </c>
      <c r="I97" s="7">
        <f t="shared" si="17"/>
        <v>6266.9800000000005</v>
      </c>
      <c r="J97" s="7">
        <f t="shared" si="18"/>
        <v>7050</v>
      </c>
      <c r="K97" s="7">
        <f t="shared" si="19"/>
        <v>8225</v>
      </c>
      <c r="L97" s="29"/>
      <c r="M97" s="86"/>
    </row>
    <row r="98" spans="1:13" ht="15" x14ac:dyDescent="0.2">
      <c r="A98" s="9">
        <f t="shared" si="23"/>
        <v>95</v>
      </c>
      <c r="B98" s="18">
        <f t="shared" si="24"/>
        <v>5818.7500000000009</v>
      </c>
      <c r="C98" s="18">
        <f t="shared" si="24"/>
        <v>5818.7500000000009</v>
      </c>
      <c r="D98" s="18">
        <f t="shared" si="22"/>
        <v>6650</v>
      </c>
      <c r="E98" s="18">
        <f t="shared" si="24"/>
        <v>6650.0000000000009</v>
      </c>
      <c r="F98" s="18">
        <f t="shared" si="24"/>
        <v>6650.0000000000009</v>
      </c>
      <c r="G98" s="18">
        <f t="shared" si="24"/>
        <v>7481.25</v>
      </c>
      <c r="H98" s="18">
        <f t="shared" si="24"/>
        <v>8728.125</v>
      </c>
      <c r="I98" s="7">
        <f t="shared" si="17"/>
        <v>6333.6500000000005</v>
      </c>
      <c r="J98" s="7">
        <f t="shared" si="18"/>
        <v>7125</v>
      </c>
      <c r="K98" s="7">
        <f t="shared" si="19"/>
        <v>8312.5</v>
      </c>
      <c r="L98" s="29"/>
      <c r="M98" s="86"/>
    </row>
    <row r="99" spans="1:13" ht="15" x14ac:dyDescent="0.2">
      <c r="A99" s="9">
        <f t="shared" si="23"/>
        <v>96</v>
      </c>
      <c r="B99" s="18">
        <f t="shared" si="24"/>
        <v>5880.0000000000009</v>
      </c>
      <c r="C99" s="18">
        <f t="shared" si="24"/>
        <v>5880.0000000000009</v>
      </c>
      <c r="D99" s="18">
        <f t="shared" si="22"/>
        <v>6720</v>
      </c>
      <c r="E99" s="18">
        <f t="shared" si="24"/>
        <v>6720.0000000000018</v>
      </c>
      <c r="F99" s="18">
        <f t="shared" si="24"/>
        <v>6720.0000000000018</v>
      </c>
      <c r="G99" s="18">
        <f t="shared" si="24"/>
        <v>7560</v>
      </c>
      <c r="H99" s="18">
        <f t="shared" si="24"/>
        <v>8820</v>
      </c>
      <c r="I99" s="7">
        <f t="shared" si="17"/>
        <v>6400.32</v>
      </c>
      <c r="J99" s="7">
        <f t="shared" si="18"/>
        <v>7200</v>
      </c>
      <c r="K99" s="7">
        <f t="shared" si="19"/>
        <v>8400</v>
      </c>
      <c r="L99" s="29"/>
      <c r="M99" s="86"/>
    </row>
    <row r="100" spans="1:13" ht="15" x14ac:dyDescent="0.2">
      <c r="A100" s="9">
        <f t="shared" si="23"/>
        <v>97</v>
      </c>
      <c r="B100" s="18">
        <f t="shared" si="24"/>
        <v>5941.2500000000009</v>
      </c>
      <c r="C100" s="18">
        <f t="shared" si="24"/>
        <v>5941.2500000000009</v>
      </c>
      <c r="D100" s="18">
        <f t="shared" si="22"/>
        <v>6790</v>
      </c>
      <c r="E100" s="18">
        <f t="shared" si="24"/>
        <v>6790.0000000000018</v>
      </c>
      <c r="F100" s="18">
        <f t="shared" si="24"/>
        <v>6790.0000000000018</v>
      </c>
      <c r="G100" s="18">
        <f t="shared" si="24"/>
        <v>7638.75</v>
      </c>
      <c r="H100" s="18">
        <f t="shared" si="24"/>
        <v>8911.875</v>
      </c>
      <c r="I100" s="7">
        <f t="shared" si="17"/>
        <v>6466.99</v>
      </c>
      <c r="J100" s="7">
        <f t="shared" si="18"/>
        <v>7275</v>
      </c>
      <c r="K100" s="7">
        <f t="shared" si="19"/>
        <v>8487.5</v>
      </c>
      <c r="L100" s="29"/>
      <c r="M100" s="86"/>
    </row>
    <row r="101" spans="1:13" ht="15" x14ac:dyDescent="0.2">
      <c r="A101" s="9">
        <f t="shared" si="23"/>
        <v>98</v>
      </c>
      <c r="B101" s="18">
        <f t="shared" ref="B101:H110" si="25">SUM($A101)*B$3</f>
        <v>6002.5000000000009</v>
      </c>
      <c r="C101" s="18">
        <f t="shared" si="25"/>
        <v>6002.5000000000009</v>
      </c>
      <c r="D101" s="18">
        <f t="shared" si="22"/>
        <v>6860</v>
      </c>
      <c r="E101" s="18">
        <f t="shared" si="25"/>
        <v>6860.0000000000018</v>
      </c>
      <c r="F101" s="18">
        <f t="shared" si="25"/>
        <v>6860.0000000000018</v>
      </c>
      <c r="G101" s="18">
        <f t="shared" si="25"/>
        <v>7717.5</v>
      </c>
      <c r="H101" s="18">
        <f t="shared" si="25"/>
        <v>9003.75</v>
      </c>
      <c r="I101" s="7">
        <f t="shared" si="17"/>
        <v>6533.66</v>
      </c>
      <c r="J101" s="7">
        <f t="shared" si="18"/>
        <v>7350</v>
      </c>
      <c r="K101" s="7">
        <f t="shared" si="19"/>
        <v>8575</v>
      </c>
      <c r="L101" s="29"/>
      <c r="M101" s="86"/>
    </row>
    <row r="102" spans="1:13" ht="15" x14ac:dyDescent="0.2">
      <c r="A102" s="9">
        <f t="shared" si="23"/>
        <v>99</v>
      </c>
      <c r="B102" s="18">
        <f t="shared" si="25"/>
        <v>6063.7500000000009</v>
      </c>
      <c r="C102" s="18">
        <f t="shared" si="25"/>
        <v>6063.7500000000009</v>
      </c>
      <c r="D102" s="18">
        <f t="shared" si="22"/>
        <v>6930</v>
      </c>
      <c r="E102" s="18">
        <f t="shared" si="25"/>
        <v>6930.0000000000018</v>
      </c>
      <c r="F102" s="18">
        <f t="shared" si="25"/>
        <v>6930.0000000000018</v>
      </c>
      <c r="G102" s="18">
        <f t="shared" si="25"/>
        <v>7796.25</v>
      </c>
      <c r="H102" s="18">
        <f t="shared" si="25"/>
        <v>9095.625</v>
      </c>
      <c r="I102" s="7">
        <f t="shared" si="17"/>
        <v>6600.33</v>
      </c>
      <c r="J102" s="7">
        <f t="shared" si="18"/>
        <v>7425</v>
      </c>
      <c r="K102" s="7">
        <f t="shared" si="19"/>
        <v>8662.5</v>
      </c>
      <c r="L102" s="29"/>
      <c r="M102" s="86"/>
    </row>
    <row r="103" spans="1:13" ht="15" x14ac:dyDescent="0.2">
      <c r="A103" s="9">
        <f t="shared" si="23"/>
        <v>100</v>
      </c>
      <c r="B103" s="18">
        <f t="shared" si="25"/>
        <v>6125.0000000000009</v>
      </c>
      <c r="C103" s="18">
        <f t="shared" si="25"/>
        <v>6125.0000000000009</v>
      </c>
      <c r="D103" s="18">
        <f t="shared" si="22"/>
        <v>7000</v>
      </c>
      <c r="E103" s="18">
        <f t="shared" si="25"/>
        <v>7000.0000000000018</v>
      </c>
      <c r="F103" s="18">
        <f t="shared" si="25"/>
        <v>7000.0000000000018</v>
      </c>
      <c r="G103" s="18">
        <f t="shared" si="25"/>
        <v>7875</v>
      </c>
      <c r="H103" s="18">
        <f t="shared" si="25"/>
        <v>9187.5</v>
      </c>
      <c r="I103" s="7">
        <f t="shared" si="17"/>
        <v>6667</v>
      </c>
      <c r="J103" s="7">
        <f t="shared" si="18"/>
        <v>7500</v>
      </c>
      <c r="K103" s="7">
        <f t="shared" si="19"/>
        <v>8750</v>
      </c>
      <c r="L103" s="29"/>
      <c r="M103" s="86"/>
    </row>
    <row r="104" spans="1:13" ht="15" x14ac:dyDescent="0.2">
      <c r="A104" s="9">
        <f t="shared" si="23"/>
        <v>101</v>
      </c>
      <c r="B104" s="18">
        <f t="shared" si="25"/>
        <v>6186.2500000000009</v>
      </c>
      <c r="C104" s="18">
        <f t="shared" si="25"/>
        <v>6186.2500000000009</v>
      </c>
      <c r="D104" s="18">
        <f t="shared" si="22"/>
        <v>7070</v>
      </c>
      <c r="E104" s="18">
        <f t="shared" si="25"/>
        <v>7070.0000000000018</v>
      </c>
      <c r="F104" s="18">
        <f t="shared" si="25"/>
        <v>7070.0000000000018</v>
      </c>
      <c r="G104" s="18">
        <f t="shared" si="25"/>
        <v>7953.75</v>
      </c>
      <c r="H104" s="18">
        <f t="shared" si="25"/>
        <v>9279.375</v>
      </c>
      <c r="I104" s="7">
        <f t="shared" si="17"/>
        <v>6733.67</v>
      </c>
      <c r="J104" s="7">
        <f t="shared" si="18"/>
        <v>7575</v>
      </c>
      <c r="K104" s="7">
        <f t="shared" si="19"/>
        <v>8837.5</v>
      </c>
      <c r="L104" s="29"/>
      <c r="M104" s="86"/>
    </row>
    <row r="105" spans="1:13" ht="15" x14ac:dyDescent="0.2">
      <c r="A105" s="9">
        <f t="shared" si="23"/>
        <v>102</v>
      </c>
      <c r="B105" s="18">
        <f t="shared" si="25"/>
        <v>6247.5000000000009</v>
      </c>
      <c r="C105" s="18">
        <f t="shared" si="25"/>
        <v>6247.5000000000009</v>
      </c>
      <c r="D105" s="18">
        <f t="shared" si="22"/>
        <v>7140</v>
      </c>
      <c r="E105" s="18">
        <f t="shared" si="25"/>
        <v>7140.0000000000018</v>
      </c>
      <c r="F105" s="18">
        <f t="shared" si="25"/>
        <v>7140.0000000000018</v>
      </c>
      <c r="G105" s="18">
        <f t="shared" si="25"/>
        <v>8032.5</v>
      </c>
      <c r="H105" s="18">
        <f t="shared" si="25"/>
        <v>9371.25</v>
      </c>
      <c r="I105" s="7">
        <f t="shared" si="17"/>
        <v>6800.34</v>
      </c>
      <c r="J105" s="7">
        <f t="shared" si="18"/>
        <v>7650</v>
      </c>
      <c r="K105" s="7">
        <f t="shared" si="19"/>
        <v>8925</v>
      </c>
      <c r="L105" s="29"/>
      <c r="M105" s="86"/>
    </row>
    <row r="106" spans="1:13" ht="15" x14ac:dyDescent="0.2">
      <c r="A106" s="9">
        <f t="shared" si="23"/>
        <v>103</v>
      </c>
      <c r="B106" s="18">
        <f t="shared" si="25"/>
        <v>6308.7500000000009</v>
      </c>
      <c r="C106" s="18">
        <f t="shared" si="25"/>
        <v>6308.7500000000009</v>
      </c>
      <c r="D106" s="18">
        <f t="shared" si="22"/>
        <v>7210</v>
      </c>
      <c r="E106" s="18">
        <f t="shared" si="25"/>
        <v>7210.0000000000018</v>
      </c>
      <c r="F106" s="18">
        <f t="shared" si="25"/>
        <v>7210.0000000000018</v>
      </c>
      <c r="G106" s="18">
        <f t="shared" si="25"/>
        <v>8111.25</v>
      </c>
      <c r="H106" s="18">
        <f t="shared" si="25"/>
        <v>9463.125</v>
      </c>
      <c r="I106" s="7">
        <f t="shared" si="17"/>
        <v>6867.01</v>
      </c>
      <c r="J106" s="7">
        <f t="shared" si="18"/>
        <v>7725</v>
      </c>
      <c r="K106" s="7">
        <f t="shared" si="19"/>
        <v>9012.5</v>
      </c>
      <c r="L106" s="29"/>
      <c r="M106" s="86"/>
    </row>
    <row r="107" spans="1:13" ht="15" x14ac:dyDescent="0.2">
      <c r="A107" s="9">
        <f t="shared" si="23"/>
        <v>104</v>
      </c>
      <c r="B107" s="18">
        <f t="shared" si="25"/>
        <v>6370.0000000000009</v>
      </c>
      <c r="C107" s="18">
        <f t="shared" si="25"/>
        <v>6370.0000000000009</v>
      </c>
      <c r="D107" s="18">
        <f t="shared" si="22"/>
        <v>7280</v>
      </c>
      <c r="E107" s="18">
        <f t="shared" si="25"/>
        <v>7280.0000000000018</v>
      </c>
      <c r="F107" s="18">
        <f t="shared" si="25"/>
        <v>7280.0000000000018</v>
      </c>
      <c r="G107" s="18">
        <f t="shared" si="25"/>
        <v>8190</v>
      </c>
      <c r="H107" s="18">
        <f t="shared" si="25"/>
        <v>9555</v>
      </c>
      <c r="I107" s="7">
        <f t="shared" si="17"/>
        <v>6933.68</v>
      </c>
      <c r="J107" s="7">
        <f t="shared" si="18"/>
        <v>7800</v>
      </c>
      <c r="K107" s="7">
        <f t="shared" si="19"/>
        <v>9100</v>
      </c>
      <c r="L107" s="29"/>
      <c r="M107" s="86"/>
    </row>
    <row r="108" spans="1:13" ht="15" x14ac:dyDescent="0.2">
      <c r="A108" s="9">
        <f t="shared" si="23"/>
        <v>105</v>
      </c>
      <c r="B108" s="18">
        <f t="shared" si="25"/>
        <v>6431.2500000000009</v>
      </c>
      <c r="C108" s="18">
        <f t="shared" si="25"/>
        <v>6431.2500000000009</v>
      </c>
      <c r="D108" s="18">
        <f t="shared" si="22"/>
        <v>7350</v>
      </c>
      <c r="E108" s="18">
        <f t="shared" si="25"/>
        <v>7350.0000000000018</v>
      </c>
      <c r="F108" s="18">
        <f t="shared" si="25"/>
        <v>7350.0000000000018</v>
      </c>
      <c r="G108" s="18">
        <f t="shared" si="25"/>
        <v>8268.75</v>
      </c>
      <c r="H108" s="18">
        <f t="shared" si="25"/>
        <v>9646.875</v>
      </c>
      <c r="I108" s="7">
        <f t="shared" si="17"/>
        <v>7000.35</v>
      </c>
      <c r="J108" s="7">
        <f t="shared" si="18"/>
        <v>7875</v>
      </c>
      <c r="K108" s="7">
        <f t="shared" si="19"/>
        <v>9187.5</v>
      </c>
      <c r="L108" s="29"/>
      <c r="M108" s="86"/>
    </row>
    <row r="109" spans="1:13" ht="15" x14ac:dyDescent="0.2">
      <c r="A109" s="9">
        <f t="shared" si="23"/>
        <v>106</v>
      </c>
      <c r="B109" s="18">
        <f t="shared" si="25"/>
        <v>6492.5000000000009</v>
      </c>
      <c r="C109" s="18">
        <f t="shared" si="25"/>
        <v>6492.5000000000009</v>
      </c>
      <c r="D109" s="18">
        <f t="shared" si="22"/>
        <v>7420</v>
      </c>
      <c r="E109" s="18">
        <f t="shared" si="25"/>
        <v>7420.0000000000018</v>
      </c>
      <c r="F109" s="18">
        <f t="shared" si="25"/>
        <v>7420.0000000000018</v>
      </c>
      <c r="G109" s="18">
        <f t="shared" si="25"/>
        <v>8347.5</v>
      </c>
      <c r="H109" s="18">
        <f t="shared" si="25"/>
        <v>9738.75</v>
      </c>
      <c r="I109" s="7">
        <f t="shared" si="17"/>
        <v>7067.02</v>
      </c>
      <c r="J109" s="7">
        <f t="shared" si="18"/>
        <v>7950</v>
      </c>
      <c r="K109" s="7">
        <f t="shared" si="19"/>
        <v>9275</v>
      </c>
      <c r="L109" s="29"/>
      <c r="M109" s="86"/>
    </row>
    <row r="110" spans="1:13" ht="15" x14ac:dyDescent="0.2">
      <c r="A110" s="9">
        <f t="shared" si="23"/>
        <v>107</v>
      </c>
      <c r="B110" s="18">
        <f t="shared" si="25"/>
        <v>6553.7500000000009</v>
      </c>
      <c r="C110" s="18">
        <f t="shared" si="25"/>
        <v>6553.7500000000009</v>
      </c>
      <c r="D110" s="18">
        <f t="shared" si="22"/>
        <v>7490</v>
      </c>
      <c r="E110" s="18">
        <f t="shared" si="25"/>
        <v>7490.0000000000018</v>
      </c>
      <c r="F110" s="18">
        <f t="shared" si="25"/>
        <v>7490.0000000000018</v>
      </c>
      <c r="G110" s="18">
        <f t="shared" si="25"/>
        <v>8426.25</v>
      </c>
      <c r="H110" s="18">
        <f t="shared" si="25"/>
        <v>9830.625</v>
      </c>
      <c r="I110" s="7">
        <f t="shared" si="17"/>
        <v>7133.6900000000005</v>
      </c>
      <c r="J110" s="7">
        <f t="shared" si="18"/>
        <v>8025</v>
      </c>
      <c r="K110" s="7">
        <f t="shared" si="19"/>
        <v>9362.5</v>
      </c>
      <c r="L110" s="29"/>
      <c r="M110" s="86"/>
    </row>
    <row r="111" spans="1:13" ht="15" x14ac:dyDescent="0.2">
      <c r="A111" s="9">
        <f t="shared" si="23"/>
        <v>108</v>
      </c>
      <c r="B111" s="18">
        <f t="shared" ref="B111:H120" si="26">SUM($A111)*B$3</f>
        <v>6615.0000000000009</v>
      </c>
      <c r="C111" s="18">
        <f t="shared" si="26"/>
        <v>6615.0000000000009</v>
      </c>
      <c r="D111" s="18">
        <f t="shared" si="22"/>
        <v>7560</v>
      </c>
      <c r="E111" s="18">
        <f t="shared" si="26"/>
        <v>7560.0000000000018</v>
      </c>
      <c r="F111" s="18">
        <f t="shared" si="26"/>
        <v>7560.0000000000018</v>
      </c>
      <c r="G111" s="18">
        <f t="shared" si="26"/>
        <v>8505</v>
      </c>
      <c r="H111" s="18">
        <f t="shared" si="26"/>
        <v>9922.5</v>
      </c>
      <c r="I111" s="7">
        <f t="shared" si="17"/>
        <v>7200.3600000000006</v>
      </c>
      <c r="J111" s="7">
        <f t="shared" si="18"/>
        <v>8100</v>
      </c>
      <c r="K111" s="7">
        <f t="shared" si="19"/>
        <v>9450</v>
      </c>
      <c r="L111" s="29"/>
      <c r="M111" s="86"/>
    </row>
    <row r="112" spans="1:13" ht="15" x14ac:dyDescent="0.2">
      <c r="A112" s="9">
        <f t="shared" si="23"/>
        <v>109</v>
      </c>
      <c r="B112" s="18">
        <f t="shared" si="26"/>
        <v>6676.2500000000009</v>
      </c>
      <c r="C112" s="18">
        <f t="shared" si="26"/>
        <v>6676.2500000000009</v>
      </c>
      <c r="D112" s="18">
        <f t="shared" si="22"/>
        <v>7630</v>
      </c>
      <c r="E112" s="18">
        <f t="shared" si="26"/>
        <v>7630.0000000000018</v>
      </c>
      <c r="F112" s="18">
        <f t="shared" si="26"/>
        <v>7630.0000000000018</v>
      </c>
      <c r="G112" s="18">
        <f t="shared" si="26"/>
        <v>8583.75</v>
      </c>
      <c r="H112" s="18">
        <f t="shared" si="26"/>
        <v>10014.375</v>
      </c>
      <c r="I112" s="7">
        <f t="shared" si="17"/>
        <v>7267.03</v>
      </c>
      <c r="J112" s="7">
        <f t="shared" si="18"/>
        <v>8175</v>
      </c>
      <c r="K112" s="7">
        <f t="shared" si="19"/>
        <v>9537.5</v>
      </c>
      <c r="L112" s="29"/>
      <c r="M112" s="86"/>
    </row>
    <row r="113" spans="1:13" ht="15" x14ac:dyDescent="0.2">
      <c r="A113" s="9">
        <f t="shared" si="23"/>
        <v>110</v>
      </c>
      <c r="B113" s="18">
        <f t="shared" si="26"/>
        <v>6737.5000000000009</v>
      </c>
      <c r="C113" s="18">
        <f t="shared" si="26"/>
        <v>6737.5000000000009</v>
      </c>
      <c r="D113" s="18">
        <f t="shared" si="22"/>
        <v>7700</v>
      </c>
      <c r="E113" s="18">
        <f t="shared" si="26"/>
        <v>7700.0000000000018</v>
      </c>
      <c r="F113" s="18">
        <f t="shared" si="26"/>
        <v>7700.0000000000018</v>
      </c>
      <c r="G113" s="18">
        <f t="shared" si="26"/>
        <v>8662.5</v>
      </c>
      <c r="H113" s="18">
        <f t="shared" si="26"/>
        <v>10106.25</v>
      </c>
      <c r="I113" s="7">
        <f t="shared" si="17"/>
        <v>7333.7</v>
      </c>
      <c r="J113" s="7">
        <f t="shared" si="18"/>
        <v>8250</v>
      </c>
      <c r="K113" s="7">
        <f t="shared" si="19"/>
        <v>9625</v>
      </c>
      <c r="L113" s="29"/>
      <c r="M113" s="86"/>
    </row>
    <row r="114" spans="1:13" ht="15" x14ac:dyDescent="0.2">
      <c r="A114" s="9">
        <f t="shared" si="23"/>
        <v>111</v>
      </c>
      <c r="B114" s="18">
        <f t="shared" si="26"/>
        <v>6798.7500000000009</v>
      </c>
      <c r="C114" s="18">
        <f t="shared" si="26"/>
        <v>6798.7500000000009</v>
      </c>
      <c r="D114" s="18">
        <f t="shared" si="22"/>
        <v>7770</v>
      </c>
      <c r="E114" s="18">
        <f t="shared" si="26"/>
        <v>7770.0000000000018</v>
      </c>
      <c r="F114" s="18">
        <f t="shared" si="26"/>
        <v>7770.0000000000018</v>
      </c>
      <c r="G114" s="18">
        <f t="shared" si="26"/>
        <v>8741.25</v>
      </c>
      <c r="H114" s="18">
        <f t="shared" si="26"/>
        <v>10198.125</v>
      </c>
      <c r="I114" s="7">
        <f t="shared" si="17"/>
        <v>7400.37</v>
      </c>
      <c r="J114" s="7">
        <f t="shared" si="18"/>
        <v>8325</v>
      </c>
      <c r="K114" s="7">
        <f t="shared" si="19"/>
        <v>9712.5</v>
      </c>
      <c r="L114" s="29"/>
      <c r="M114" s="86"/>
    </row>
    <row r="115" spans="1:13" ht="15" x14ac:dyDescent="0.2">
      <c r="A115" s="9">
        <f t="shared" si="23"/>
        <v>112</v>
      </c>
      <c r="B115" s="18">
        <f t="shared" si="26"/>
        <v>6860.0000000000009</v>
      </c>
      <c r="C115" s="18">
        <f t="shared" si="26"/>
        <v>6860.0000000000009</v>
      </c>
      <c r="D115" s="18">
        <f t="shared" si="22"/>
        <v>7840</v>
      </c>
      <c r="E115" s="18">
        <f t="shared" si="26"/>
        <v>7840.0000000000018</v>
      </c>
      <c r="F115" s="18">
        <f t="shared" si="26"/>
        <v>7840.0000000000018</v>
      </c>
      <c r="G115" s="18">
        <f t="shared" si="26"/>
        <v>8820</v>
      </c>
      <c r="H115" s="18">
        <f t="shared" si="26"/>
        <v>10290</v>
      </c>
      <c r="I115" s="7">
        <f t="shared" si="17"/>
        <v>7467.04</v>
      </c>
      <c r="J115" s="7">
        <f t="shared" si="18"/>
        <v>8400</v>
      </c>
      <c r="K115" s="7">
        <f t="shared" si="19"/>
        <v>9800</v>
      </c>
      <c r="L115" s="29"/>
      <c r="M115" s="86"/>
    </row>
    <row r="116" spans="1:13" ht="15" x14ac:dyDescent="0.2">
      <c r="A116" s="9">
        <f t="shared" si="23"/>
        <v>113</v>
      </c>
      <c r="B116" s="18">
        <f t="shared" si="26"/>
        <v>6921.2500000000009</v>
      </c>
      <c r="C116" s="18">
        <f t="shared" si="26"/>
        <v>6921.2500000000009</v>
      </c>
      <c r="D116" s="18">
        <f t="shared" si="22"/>
        <v>7910</v>
      </c>
      <c r="E116" s="18">
        <f t="shared" si="26"/>
        <v>7910.0000000000018</v>
      </c>
      <c r="F116" s="18">
        <f t="shared" si="26"/>
        <v>7910.0000000000018</v>
      </c>
      <c r="G116" s="18">
        <f t="shared" si="26"/>
        <v>8898.75</v>
      </c>
      <c r="H116" s="18">
        <f t="shared" si="26"/>
        <v>10381.875</v>
      </c>
      <c r="I116" s="7">
        <f t="shared" si="17"/>
        <v>7533.71</v>
      </c>
      <c r="J116" s="7">
        <f t="shared" si="18"/>
        <v>8475</v>
      </c>
      <c r="K116" s="7">
        <f t="shared" si="19"/>
        <v>9887.5</v>
      </c>
      <c r="L116" s="29"/>
      <c r="M116" s="86"/>
    </row>
    <row r="117" spans="1:13" ht="15" x14ac:dyDescent="0.2">
      <c r="A117" s="9">
        <f t="shared" si="23"/>
        <v>114</v>
      </c>
      <c r="B117" s="18">
        <f t="shared" si="26"/>
        <v>6982.5000000000009</v>
      </c>
      <c r="C117" s="18">
        <f t="shared" si="26"/>
        <v>6982.5000000000009</v>
      </c>
      <c r="D117" s="18">
        <f t="shared" si="22"/>
        <v>7980</v>
      </c>
      <c r="E117" s="18">
        <f t="shared" si="26"/>
        <v>7980.0000000000018</v>
      </c>
      <c r="F117" s="18">
        <f t="shared" si="26"/>
        <v>7980.0000000000018</v>
      </c>
      <c r="G117" s="18">
        <f t="shared" si="26"/>
        <v>8977.5</v>
      </c>
      <c r="H117" s="18">
        <f t="shared" si="26"/>
        <v>10473.75</v>
      </c>
      <c r="I117" s="7">
        <f t="shared" si="17"/>
        <v>7600.38</v>
      </c>
      <c r="J117" s="7">
        <f t="shared" si="18"/>
        <v>8550</v>
      </c>
      <c r="K117" s="7">
        <f t="shared" si="19"/>
        <v>9975</v>
      </c>
      <c r="L117" s="29"/>
      <c r="M117" s="86"/>
    </row>
    <row r="118" spans="1:13" ht="15" x14ac:dyDescent="0.2">
      <c r="A118" s="9">
        <f t="shared" si="23"/>
        <v>115</v>
      </c>
      <c r="B118" s="18">
        <f t="shared" si="26"/>
        <v>7043.7500000000009</v>
      </c>
      <c r="C118" s="18">
        <f t="shared" si="26"/>
        <v>7043.7500000000009</v>
      </c>
      <c r="D118" s="18">
        <f t="shared" si="22"/>
        <v>8050</v>
      </c>
      <c r="E118" s="18">
        <f t="shared" si="26"/>
        <v>8050.0000000000018</v>
      </c>
      <c r="F118" s="18">
        <f t="shared" si="26"/>
        <v>8050.0000000000018</v>
      </c>
      <c r="G118" s="18">
        <f t="shared" si="26"/>
        <v>9056.25</v>
      </c>
      <c r="H118" s="18">
        <f t="shared" si="26"/>
        <v>10565.625</v>
      </c>
      <c r="I118" s="7">
        <f t="shared" si="17"/>
        <v>7667.05</v>
      </c>
      <c r="J118" s="7">
        <f t="shared" si="18"/>
        <v>8625</v>
      </c>
      <c r="K118" s="7">
        <f t="shared" si="19"/>
        <v>10062.5</v>
      </c>
      <c r="L118" s="29"/>
      <c r="M118" s="86"/>
    </row>
    <row r="119" spans="1:13" ht="15" x14ac:dyDescent="0.2">
      <c r="A119" s="9">
        <f t="shared" si="23"/>
        <v>116</v>
      </c>
      <c r="B119" s="18">
        <f t="shared" si="26"/>
        <v>7105.0000000000009</v>
      </c>
      <c r="C119" s="18">
        <f t="shared" si="26"/>
        <v>7105.0000000000009</v>
      </c>
      <c r="D119" s="18">
        <f t="shared" si="22"/>
        <v>8120</v>
      </c>
      <c r="E119" s="18">
        <f t="shared" si="26"/>
        <v>8120.0000000000018</v>
      </c>
      <c r="F119" s="18">
        <f t="shared" si="26"/>
        <v>8120.0000000000018</v>
      </c>
      <c r="G119" s="18">
        <f t="shared" si="26"/>
        <v>9135</v>
      </c>
      <c r="H119" s="18">
        <f t="shared" si="26"/>
        <v>10657.5</v>
      </c>
      <c r="I119" s="7">
        <f t="shared" si="17"/>
        <v>7733.72</v>
      </c>
      <c r="J119" s="7">
        <f t="shared" si="18"/>
        <v>8700</v>
      </c>
      <c r="K119" s="7">
        <f t="shared" si="19"/>
        <v>10150</v>
      </c>
      <c r="L119" s="29"/>
      <c r="M119" s="86"/>
    </row>
    <row r="120" spans="1:13" ht="15" x14ac:dyDescent="0.2">
      <c r="A120" s="9">
        <f t="shared" si="23"/>
        <v>117</v>
      </c>
      <c r="B120" s="18">
        <f t="shared" si="26"/>
        <v>7166.2500000000009</v>
      </c>
      <c r="C120" s="18">
        <f t="shared" si="26"/>
        <v>7166.2500000000009</v>
      </c>
      <c r="D120" s="18">
        <f t="shared" si="22"/>
        <v>8190</v>
      </c>
      <c r="E120" s="18">
        <f t="shared" si="26"/>
        <v>8190.0000000000018</v>
      </c>
      <c r="F120" s="18">
        <f t="shared" si="26"/>
        <v>8190.0000000000018</v>
      </c>
      <c r="G120" s="18">
        <f t="shared" si="26"/>
        <v>9213.75</v>
      </c>
      <c r="H120" s="18">
        <f t="shared" si="26"/>
        <v>10749.375</v>
      </c>
      <c r="I120" s="7">
        <f t="shared" si="17"/>
        <v>7800.39</v>
      </c>
      <c r="J120" s="7">
        <f t="shared" si="18"/>
        <v>8775</v>
      </c>
      <c r="K120" s="7">
        <f t="shared" si="19"/>
        <v>10237.5</v>
      </c>
      <c r="L120" s="29"/>
      <c r="M120" s="86"/>
    </row>
    <row r="121" spans="1:13" ht="15" x14ac:dyDescent="0.2">
      <c r="A121" s="9">
        <f t="shared" si="23"/>
        <v>118</v>
      </c>
      <c r="B121" s="18">
        <f t="shared" ref="B121:H130" si="27">SUM($A121)*B$3</f>
        <v>7227.5000000000009</v>
      </c>
      <c r="C121" s="18">
        <f t="shared" si="27"/>
        <v>7227.5000000000009</v>
      </c>
      <c r="D121" s="18">
        <f t="shared" si="22"/>
        <v>8260</v>
      </c>
      <c r="E121" s="18">
        <f t="shared" si="27"/>
        <v>8260.0000000000018</v>
      </c>
      <c r="F121" s="18">
        <f t="shared" si="27"/>
        <v>8260.0000000000018</v>
      </c>
      <c r="G121" s="18">
        <f t="shared" si="27"/>
        <v>9292.5</v>
      </c>
      <c r="H121" s="18">
        <f t="shared" si="27"/>
        <v>10841.25</v>
      </c>
      <c r="I121" s="7">
        <f t="shared" si="17"/>
        <v>7867.06</v>
      </c>
      <c r="J121" s="7">
        <f t="shared" si="18"/>
        <v>8850</v>
      </c>
      <c r="K121" s="7">
        <f t="shared" si="19"/>
        <v>10325</v>
      </c>
      <c r="L121" s="29"/>
      <c r="M121" s="86"/>
    </row>
    <row r="122" spans="1:13" ht="15" x14ac:dyDescent="0.2">
      <c r="A122" s="9">
        <f t="shared" si="23"/>
        <v>119</v>
      </c>
      <c r="B122" s="18">
        <f t="shared" si="27"/>
        <v>7288.7500000000009</v>
      </c>
      <c r="C122" s="18">
        <f t="shared" si="27"/>
        <v>7288.7500000000009</v>
      </c>
      <c r="D122" s="18">
        <f t="shared" si="22"/>
        <v>8330</v>
      </c>
      <c r="E122" s="18">
        <f t="shared" si="27"/>
        <v>8330.0000000000018</v>
      </c>
      <c r="F122" s="18">
        <f t="shared" si="27"/>
        <v>8330.0000000000018</v>
      </c>
      <c r="G122" s="18">
        <f t="shared" si="27"/>
        <v>9371.25</v>
      </c>
      <c r="H122" s="18">
        <f t="shared" si="27"/>
        <v>10933.125</v>
      </c>
      <c r="I122" s="7">
        <f t="shared" si="17"/>
        <v>7933.7300000000005</v>
      </c>
      <c r="J122" s="7">
        <f t="shared" si="18"/>
        <v>8925</v>
      </c>
      <c r="K122" s="7">
        <f t="shared" si="19"/>
        <v>10412.5</v>
      </c>
      <c r="L122" s="29"/>
      <c r="M122" s="86"/>
    </row>
    <row r="123" spans="1:13" ht="15" x14ac:dyDescent="0.2">
      <c r="A123" s="9">
        <f t="shared" si="23"/>
        <v>120</v>
      </c>
      <c r="B123" s="18">
        <f t="shared" si="27"/>
        <v>7350.0000000000009</v>
      </c>
      <c r="C123" s="18">
        <f t="shared" si="27"/>
        <v>7350.0000000000009</v>
      </c>
      <c r="D123" s="18">
        <f t="shared" si="22"/>
        <v>8400</v>
      </c>
      <c r="E123" s="18">
        <f t="shared" si="27"/>
        <v>8400.0000000000018</v>
      </c>
      <c r="F123" s="18">
        <f t="shared" si="27"/>
        <v>8400.0000000000018</v>
      </c>
      <c r="G123" s="18">
        <f t="shared" si="27"/>
        <v>9450</v>
      </c>
      <c r="H123" s="18">
        <f t="shared" si="27"/>
        <v>11025</v>
      </c>
      <c r="I123" s="7">
        <f t="shared" si="17"/>
        <v>8000.4000000000005</v>
      </c>
      <c r="J123" s="7">
        <f t="shared" si="18"/>
        <v>9000</v>
      </c>
      <c r="K123" s="7">
        <f t="shared" si="19"/>
        <v>10500</v>
      </c>
      <c r="L123" s="29"/>
      <c r="M123" s="86"/>
    </row>
    <row r="124" spans="1:13" ht="15" x14ac:dyDescent="0.2">
      <c r="A124" s="9">
        <f t="shared" si="23"/>
        <v>121</v>
      </c>
      <c r="B124" s="18">
        <f t="shared" si="27"/>
        <v>7411.2500000000009</v>
      </c>
      <c r="C124" s="18">
        <f t="shared" si="27"/>
        <v>7411.2500000000009</v>
      </c>
      <c r="D124" s="18">
        <f t="shared" si="22"/>
        <v>8470</v>
      </c>
      <c r="E124" s="18">
        <f t="shared" si="27"/>
        <v>8470.0000000000018</v>
      </c>
      <c r="F124" s="18">
        <f t="shared" si="27"/>
        <v>8470.0000000000018</v>
      </c>
      <c r="G124" s="18">
        <f t="shared" si="27"/>
        <v>9528.75</v>
      </c>
      <c r="H124" s="18">
        <f t="shared" si="27"/>
        <v>11116.875</v>
      </c>
      <c r="I124" s="7">
        <f t="shared" si="17"/>
        <v>8067.0700000000006</v>
      </c>
      <c r="J124" s="7">
        <f t="shared" si="18"/>
        <v>9075</v>
      </c>
      <c r="K124" s="7">
        <f t="shared" si="19"/>
        <v>10587.5</v>
      </c>
      <c r="L124" s="29"/>
      <c r="M124" s="86"/>
    </row>
    <row r="125" spans="1:13" ht="15" x14ac:dyDescent="0.2">
      <c r="A125" s="9">
        <f t="shared" si="23"/>
        <v>122</v>
      </c>
      <c r="B125" s="18">
        <f t="shared" si="27"/>
        <v>7472.5000000000009</v>
      </c>
      <c r="C125" s="18">
        <f t="shared" si="27"/>
        <v>7472.5000000000009</v>
      </c>
      <c r="D125" s="18">
        <f t="shared" si="22"/>
        <v>8540</v>
      </c>
      <c r="E125" s="18">
        <f t="shared" si="27"/>
        <v>8540.0000000000018</v>
      </c>
      <c r="F125" s="18">
        <f t="shared" si="27"/>
        <v>8540.0000000000018</v>
      </c>
      <c r="G125" s="18">
        <f t="shared" si="27"/>
        <v>9607.5</v>
      </c>
      <c r="H125" s="18">
        <f t="shared" si="27"/>
        <v>11208.75</v>
      </c>
      <c r="I125" s="7">
        <f t="shared" si="17"/>
        <v>8133.74</v>
      </c>
      <c r="J125" s="7">
        <f t="shared" si="18"/>
        <v>9150</v>
      </c>
      <c r="K125" s="7">
        <f t="shared" si="19"/>
        <v>10675</v>
      </c>
      <c r="L125" s="29"/>
      <c r="M125" s="86"/>
    </row>
    <row r="126" spans="1:13" ht="15" x14ac:dyDescent="0.2">
      <c r="A126" s="9">
        <f t="shared" si="23"/>
        <v>123</v>
      </c>
      <c r="B126" s="18">
        <f t="shared" si="27"/>
        <v>7533.7500000000009</v>
      </c>
      <c r="C126" s="18">
        <f t="shared" si="27"/>
        <v>7533.7500000000009</v>
      </c>
      <c r="D126" s="18">
        <f t="shared" si="22"/>
        <v>8610</v>
      </c>
      <c r="E126" s="18">
        <f t="shared" si="27"/>
        <v>8610.0000000000018</v>
      </c>
      <c r="F126" s="18">
        <f t="shared" si="27"/>
        <v>8610.0000000000018</v>
      </c>
      <c r="G126" s="18">
        <f t="shared" si="27"/>
        <v>9686.25</v>
      </c>
      <c r="H126" s="18">
        <f t="shared" si="27"/>
        <v>11300.625</v>
      </c>
      <c r="I126" s="7">
        <f t="shared" si="17"/>
        <v>8200.41</v>
      </c>
      <c r="J126" s="7">
        <f t="shared" si="18"/>
        <v>9225</v>
      </c>
      <c r="K126" s="7">
        <f t="shared" si="19"/>
        <v>10762.5</v>
      </c>
      <c r="L126" s="29"/>
      <c r="M126" s="86"/>
    </row>
    <row r="127" spans="1:13" ht="15" x14ac:dyDescent="0.2">
      <c r="A127" s="9">
        <f t="shared" si="23"/>
        <v>124</v>
      </c>
      <c r="B127" s="18">
        <f t="shared" si="27"/>
        <v>7595.0000000000009</v>
      </c>
      <c r="C127" s="18">
        <f t="shared" si="27"/>
        <v>7595.0000000000009</v>
      </c>
      <c r="D127" s="18">
        <f t="shared" si="22"/>
        <v>8680</v>
      </c>
      <c r="E127" s="18">
        <f t="shared" si="27"/>
        <v>8680.0000000000018</v>
      </c>
      <c r="F127" s="18">
        <f t="shared" si="27"/>
        <v>8680.0000000000018</v>
      </c>
      <c r="G127" s="18">
        <f t="shared" si="27"/>
        <v>9765</v>
      </c>
      <c r="H127" s="18">
        <f t="shared" si="27"/>
        <v>11392.5</v>
      </c>
      <c r="I127" s="7">
        <f t="shared" si="17"/>
        <v>8267.08</v>
      </c>
      <c r="J127" s="7">
        <f t="shared" si="18"/>
        <v>9300</v>
      </c>
      <c r="K127" s="7">
        <f t="shared" si="19"/>
        <v>10850</v>
      </c>
      <c r="L127" s="29"/>
      <c r="M127" s="86"/>
    </row>
    <row r="128" spans="1:13" ht="15" x14ac:dyDescent="0.2">
      <c r="A128" s="9">
        <f t="shared" si="23"/>
        <v>125</v>
      </c>
      <c r="B128" s="18">
        <f t="shared" si="27"/>
        <v>7656.2500000000009</v>
      </c>
      <c r="C128" s="18">
        <f t="shared" si="27"/>
        <v>7656.2500000000009</v>
      </c>
      <c r="D128" s="18">
        <f t="shared" si="22"/>
        <v>8750</v>
      </c>
      <c r="E128" s="18">
        <f t="shared" si="27"/>
        <v>8750.0000000000018</v>
      </c>
      <c r="F128" s="18">
        <f t="shared" si="27"/>
        <v>8750.0000000000018</v>
      </c>
      <c r="G128" s="18">
        <f t="shared" si="27"/>
        <v>9843.75</v>
      </c>
      <c r="H128" s="18">
        <f t="shared" si="27"/>
        <v>11484.375</v>
      </c>
      <c r="I128" s="7">
        <f t="shared" si="17"/>
        <v>8333.75</v>
      </c>
      <c r="J128" s="7">
        <f t="shared" si="18"/>
        <v>9375</v>
      </c>
      <c r="K128" s="7">
        <f t="shared" si="19"/>
        <v>10937.5</v>
      </c>
      <c r="L128" s="29"/>
      <c r="M128" s="86"/>
    </row>
    <row r="129" spans="1:13" ht="15" x14ac:dyDescent="0.2">
      <c r="A129" s="9">
        <f t="shared" si="23"/>
        <v>126</v>
      </c>
      <c r="B129" s="18">
        <f t="shared" si="27"/>
        <v>7717.5000000000009</v>
      </c>
      <c r="C129" s="18">
        <f t="shared" si="27"/>
        <v>7717.5000000000009</v>
      </c>
      <c r="D129" s="18">
        <f t="shared" si="22"/>
        <v>8820</v>
      </c>
      <c r="E129" s="18">
        <f t="shared" si="27"/>
        <v>8820.0000000000018</v>
      </c>
      <c r="F129" s="18">
        <f t="shared" si="27"/>
        <v>8820.0000000000018</v>
      </c>
      <c r="G129" s="18">
        <f t="shared" si="27"/>
        <v>9922.5</v>
      </c>
      <c r="H129" s="18">
        <f t="shared" si="27"/>
        <v>11576.25</v>
      </c>
      <c r="I129" s="7">
        <f t="shared" si="17"/>
        <v>8400.42</v>
      </c>
      <c r="J129" s="7">
        <f t="shared" si="18"/>
        <v>9450</v>
      </c>
      <c r="K129" s="7">
        <f t="shared" si="19"/>
        <v>11025</v>
      </c>
      <c r="L129" s="29"/>
      <c r="M129" s="86"/>
    </row>
    <row r="130" spans="1:13" ht="15" x14ac:dyDescent="0.2">
      <c r="A130" s="9">
        <f t="shared" si="23"/>
        <v>127</v>
      </c>
      <c r="B130" s="18">
        <f t="shared" si="27"/>
        <v>7778.7500000000009</v>
      </c>
      <c r="C130" s="18">
        <f t="shared" si="27"/>
        <v>7778.7500000000009</v>
      </c>
      <c r="D130" s="18">
        <f t="shared" si="22"/>
        <v>8890</v>
      </c>
      <c r="E130" s="18">
        <f t="shared" si="27"/>
        <v>8890.0000000000018</v>
      </c>
      <c r="F130" s="18">
        <f t="shared" si="27"/>
        <v>8890.0000000000018</v>
      </c>
      <c r="G130" s="18">
        <f t="shared" si="27"/>
        <v>10001.25</v>
      </c>
      <c r="H130" s="18">
        <f t="shared" si="27"/>
        <v>11668.125</v>
      </c>
      <c r="I130" s="7">
        <f t="shared" si="17"/>
        <v>8467.09</v>
      </c>
      <c r="J130" s="7">
        <f t="shared" si="18"/>
        <v>9525</v>
      </c>
      <c r="K130" s="7">
        <f t="shared" si="19"/>
        <v>11112.5</v>
      </c>
      <c r="L130" s="29"/>
      <c r="M130" s="86"/>
    </row>
    <row r="131" spans="1:13" ht="15" x14ac:dyDescent="0.2">
      <c r="A131" s="9">
        <f t="shared" si="23"/>
        <v>128</v>
      </c>
      <c r="B131" s="18">
        <f t="shared" ref="B131:H140" si="28">SUM($A131)*B$3</f>
        <v>7840.0000000000009</v>
      </c>
      <c r="C131" s="18">
        <f t="shared" si="28"/>
        <v>7840.0000000000009</v>
      </c>
      <c r="D131" s="18">
        <f t="shared" si="22"/>
        <v>8960</v>
      </c>
      <c r="E131" s="18">
        <f t="shared" si="28"/>
        <v>8960.0000000000018</v>
      </c>
      <c r="F131" s="18">
        <f t="shared" si="28"/>
        <v>8960.0000000000018</v>
      </c>
      <c r="G131" s="18">
        <f t="shared" si="28"/>
        <v>10080</v>
      </c>
      <c r="H131" s="18">
        <f t="shared" si="28"/>
        <v>11760</v>
      </c>
      <c r="I131" s="7">
        <f t="shared" si="17"/>
        <v>8533.76</v>
      </c>
      <c r="J131" s="7">
        <f t="shared" si="18"/>
        <v>9600</v>
      </c>
      <c r="K131" s="7">
        <f t="shared" si="19"/>
        <v>11200</v>
      </c>
      <c r="L131" s="29"/>
      <c r="M131" s="86"/>
    </row>
    <row r="132" spans="1:13" ht="15" x14ac:dyDescent="0.2">
      <c r="A132" s="9">
        <f t="shared" si="23"/>
        <v>129</v>
      </c>
      <c r="B132" s="18">
        <f t="shared" si="28"/>
        <v>7901.2500000000009</v>
      </c>
      <c r="C132" s="18">
        <f t="shared" si="28"/>
        <v>7901.2500000000009</v>
      </c>
      <c r="D132" s="18">
        <f t="shared" si="22"/>
        <v>9030</v>
      </c>
      <c r="E132" s="18">
        <f t="shared" si="28"/>
        <v>9030.0000000000018</v>
      </c>
      <c r="F132" s="18">
        <f t="shared" si="28"/>
        <v>9030.0000000000018</v>
      </c>
      <c r="G132" s="18">
        <f t="shared" si="28"/>
        <v>10158.75</v>
      </c>
      <c r="H132" s="18">
        <f t="shared" si="28"/>
        <v>11851.875</v>
      </c>
      <c r="I132" s="7">
        <f t="shared" si="17"/>
        <v>8600.43</v>
      </c>
      <c r="J132" s="7">
        <f t="shared" si="18"/>
        <v>9675</v>
      </c>
      <c r="K132" s="7">
        <f t="shared" si="19"/>
        <v>11287.5</v>
      </c>
      <c r="L132" s="29"/>
      <c r="M132" s="86"/>
    </row>
    <row r="133" spans="1:13" ht="15" x14ac:dyDescent="0.2">
      <c r="A133" s="9">
        <f t="shared" si="23"/>
        <v>130</v>
      </c>
      <c r="B133" s="18">
        <f t="shared" si="28"/>
        <v>7962.5000000000009</v>
      </c>
      <c r="C133" s="18">
        <f t="shared" si="28"/>
        <v>7962.5000000000009</v>
      </c>
      <c r="D133" s="18">
        <f t="shared" si="22"/>
        <v>9100</v>
      </c>
      <c r="E133" s="18">
        <f t="shared" si="28"/>
        <v>9100.0000000000018</v>
      </c>
      <c r="F133" s="18">
        <f t="shared" si="28"/>
        <v>9100.0000000000018</v>
      </c>
      <c r="G133" s="18">
        <f t="shared" si="28"/>
        <v>10237.5</v>
      </c>
      <c r="H133" s="18">
        <f t="shared" si="28"/>
        <v>11943.75</v>
      </c>
      <c r="I133" s="7">
        <f t="shared" si="17"/>
        <v>8667.1</v>
      </c>
      <c r="J133" s="7">
        <f t="shared" si="18"/>
        <v>9750</v>
      </c>
      <c r="K133" s="7">
        <f t="shared" si="19"/>
        <v>11375</v>
      </c>
      <c r="L133" s="29"/>
      <c r="M133" s="86"/>
    </row>
    <row r="134" spans="1:13" ht="15" x14ac:dyDescent="0.2">
      <c r="A134" s="9">
        <f t="shared" si="23"/>
        <v>131</v>
      </c>
      <c r="B134" s="18">
        <f t="shared" si="28"/>
        <v>8023.7500000000009</v>
      </c>
      <c r="C134" s="18">
        <f t="shared" si="28"/>
        <v>8023.7500000000009</v>
      </c>
      <c r="D134" s="18">
        <f t="shared" si="22"/>
        <v>9170</v>
      </c>
      <c r="E134" s="18">
        <f t="shared" si="28"/>
        <v>9170.0000000000018</v>
      </c>
      <c r="F134" s="18">
        <f t="shared" si="28"/>
        <v>9170.0000000000018</v>
      </c>
      <c r="G134" s="18">
        <f t="shared" si="28"/>
        <v>10316.25</v>
      </c>
      <c r="H134" s="18">
        <f t="shared" si="28"/>
        <v>12035.625</v>
      </c>
      <c r="I134" s="7">
        <f t="shared" ref="I134:I153" si="29">$I$3*A134</f>
        <v>8733.77</v>
      </c>
      <c r="J134" s="7">
        <f t="shared" ref="J134:J153" si="30">$J$3*A134</f>
        <v>9825</v>
      </c>
      <c r="K134" s="7">
        <f t="shared" ref="K134:K153" si="31">$K$3*A134</f>
        <v>11462.5</v>
      </c>
      <c r="L134" s="29"/>
      <c r="M134" s="86"/>
    </row>
    <row r="135" spans="1:13" ht="15" x14ac:dyDescent="0.2">
      <c r="A135" s="9">
        <f t="shared" si="23"/>
        <v>132</v>
      </c>
      <c r="B135" s="18">
        <f t="shared" si="28"/>
        <v>8085.0000000000009</v>
      </c>
      <c r="C135" s="18">
        <f t="shared" si="28"/>
        <v>8085.0000000000009</v>
      </c>
      <c r="D135" s="18">
        <f t="shared" si="22"/>
        <v>9240</v>
      </c>
      <c r="E135" s="18">
        <f t="shared" si="28"/>
        <v>9240.0000000000018</v>
      </c>
      <c r="F135" s="18">
        <f t="shared" si="28"/>
        <v>9240.0000000000018</v>
      </c>
      <c r="G135" s="18">
        <f t="shared" si="28"/>
        <v>10395</v>
      </c>
      <c r="H135" s="18">
        <f t="shared" si="28"/>
        <v>12127.5</v>
      </c>
      <c r="I135" s="7">
        <f t="shared" si="29"/>
        <v>8800.44</v>
      </c>
      <c r="J135" s="7">
        <f t="shared" si="30"/>
        <v>9900</v>
      </c>
      <c r="K135" s="7">
        <f t="shared" si="31"/>
        <v>11550</v>
      </c>
      <c r="L135" s="29"/>
      <c r="M135" s="86"/>
    </row>
    <row r="136" spans="1:13" ht="15" x14ac:dyDescent="0.2">
      <c r="A136" s="9">
        <f t="shared" si="23"/>
        <v>133</v>
      </c>
      <c r="B136" s="18">
        <f t="shared" si="28"/>
        <v>8146.2500000000009</v>
      </c>
      <c r="C136" s="18">
        <f t="shared" si="28"/>
        <v>8146.2500000000009</v>
      </c>
      <c r="D136" s="18">
        <f t="shared" si="22"/>
        <v>9310</v>
      </c>
      <c r="E136" s="18">
        <f t="shared" si="28"/>
        <v>9310.0000000000018</v>
      </c>
      <c r="F136" s="18">
        <f t="shared" si="28"/>
        <v>9310.0000000000018</v>
      </c>
      <c r="G136" s="18">
        <f t="shared" si="28"/>
        <v>10473.75</v>
      </c>
      <c r="H136" s="18">
        <f t="shared" si="28"/>
        <v>12219.375</v>
      </c>
      <c r="I136" s="7">
        <f t="shared" si="29"/>
        <v>8867.11</v>
      </c>
      <c r="J136" s="7">
        <f t="shared" si="30"/>
        <v>9975</v>
      </c>
      <c r="K136" s="7">
        <f t="shared" si="31"/>
        <v>11637.5</v>
      </c>
      <c r="L136" s="29"/>
      <c r="M136" s="86"/>
    </row>
    <row r="137" spans="1:13" ht="15" x14ac:dyDescent="0.2">
      <c r="A137" s="9">
        <f t="shared" si="23"/>
        <v>134</v>
      </c>
      <c r="B137" s="18">
        <f>SUM($A137)*B$3</f>
        <v>8207.5000000000018</v>
      </c>
      <c r="C137" s="18">
        <f t="shared" si="28"/>
        <v>8207.5000000000018</v>
      </c>
      <c r="D137" s="18">
        <f t="shared" si="22"/>
        <v>9380</v>
      </c>
      <c r="E137" s="18">
        <f t="shared" si="28"/>
        <v>9380.0000000000018</v>
      </c>
      <c r="F137" s="18">
        <f t="shared" si="28"/>
        <v>9380.0000000000018</v>
      </c>
      <c r="G137" s="18">
        <f t="shared" si="28"/>
        <v>10552.5</v>
      </c>
      <c r="H137" s="18">
        <f t="shared" si="28"/>
        <v>12311.25</v>
      </c>
      <c r="I137" s="7">
        <f t="shared" si="29"/>
        <v>8933.7800000000007</v>
      </c>
      <c r="J137" s="7">
        <f t="shared" si="30"/>
        <v>10050</v>
      </c>
      <c r="K137" s="7">
        <f t="shared" si="31"/>
        <v>11725</v>
      </c>
      <c r="L137" s="29"/>
      <c r="M137" s="86"/>
    </row>
    <row r="138" spans="1:13" ht="15" x14ac:dyDescent="0.2">
      <c r="A138" s="9">
        <f t="shared" si="23"/>
        <v>135</v>
      </c>
      <c r="B138" s="18">
        <f t="shared" si="28"/>
        <v>8268.7500000000018</v>
      </c>
      <c r="C138" s="18">
        <f t="shared" si="28"/>
        <v>8268.7500000000018</v>
      </c>
      <c r="D138" s="18">
        <f t="shared" si="22"/>
        <v>9450</v>
      </c>
      <c r="E138" s="18">
        <f t="shared" si="28"/>
        <v>9450.0000000000018</v>
      </c>
      <c r="F138" s="18">
        <f t="shared" si="28"/>
        <v>9450.0000000000018</v>
      </c>
      <c r="G138" s="18">
        <f t="shared" si="28"/>
        <v>10631.25</v>
      </c>
      <c r="H138" s="18">
        <f t="shared" si="28"/>
        <v>12403.125</v>
      </c>
      <c r="I138" s="7">
        <f t="shared" si="29"/>
        <v>9000.4500000000007</v>
      </c>
      <c r="J138" s="7">
        <f t="shared" si="30"/>
        <v>10125</v>
      </c>
      <c r="K138" s="7">
        <f t="shared" si="31"/>
        <v>11812.5</v>
      </c>
      <c r="L138" s="29"/>
      <c r="M138" s="86"/>
    </row>
    <row r="139" spans="1:13" ht="15" x14ac:dyDescent="0.2">
      <c r="A139" s="9">
        <f t="shared" si="23"/>
        <v>136</v>
      </c>
      <c r="B139" s="18">
        <f t="shared" si="28"/>
        <v>8330.0000000000018</v>
      </c>
      <c r="C139" s="18">
        <f t="shared" si="28"/>
        <v>8330.0000000000018</v>
      </c>
      <c r="D139" s="18">
        <f t="shared" si="22"/>
        <v>9520</v>
      </c>
      <c r="E139" s="18">
        <f t="shared" si="28"/>
        <v>9520.0000000000018</v>
      </c>
      <c r="F139" s="18">
        <f t="shared" si="28"/>
        <v>9520.0000000000018</v>
      </c>
      <c r="G139" s="18">
        <f t="shared" si="28"/>
        <v>10710</v>
      </c>
      <c r="H139" s="18">
        <f t="shared" si="28"/>
        <v>12495</v>
      </c>
      <c r="I139" s="7">
        <f t="shared" si="29"/>
        <v>9067.1200000000008</v>
      </c>
      <c r="J139" s="7">
        <f t="shared" si="30"/>
        <v>10200</v>
      </c>
      <c r="K139" s="7">
        <f t="shared" si="31"/>
        <v>11900</v>
      </c>
      <c r="L139" s="29"/>
      <c r="M139" s="86"/>
    </row>
    <row r="140" spans="1:13" ht="15" x14ac:dyDescent="0.2">
      <c r="A140" s="9">
        <f t="shared" si="23"/>
        <v>137</v>
      </c>
      <c r="B140" s="18">
        <f t="shared" si="28"/>
        <v>8391.2500000000018</v>
      </c>
      <c r="C140" s="18">
        <f t="shared" si="28"/>
        <v>8391.2500000000018</v>
      </c>
      <c r="D140" s="18">
        <f t="shared" si="22"/>
        <v>9590</v>
      </c>
      <c r="E140" s="18">
        <f t="shared" si="28"/>
        <v>9590.0000000000018</v>
      </c>
      <c r="F140" s="18">
        <f t="shared" si="28"/>
        <v>9590.0000000000018</v>
      </c>
      <c r="G140" s="18">
        <f t="shared" si="28"/>
        <v>10788.75</v>
      </c>
      <c r="H140" s="18">
        <f t="shared" si="28"/>
        <v>12586.875</v>
      </c>
      <c r="I140" s="7">
        <f t="shared" si="29"/>
        <v>9133.7900000000009</v>
      </c>
      <c r="J140" s="7">
        <f t="shared" si="30"/>
        <v>10275</v>
      </c>
      <c r="K140" s="7">
        <f t="shared" si="31"/>
        <v>11987.5</v>
      </c>
      <c r="L140" s="29"/>
      <c r="M140" s="86"/>
    </row>
    <row r="141" spans="1:13" ht="15" x14ac:dyDescent="0.2">
      <c r="A141" s="9">
        <f t="shared" si="23"/>
        <v>138</v>
      </c>
      <c r="B141" s="18">
        <f t="shared" ref="B141:H153" si="32">SUM($A141)*B$3</f>
        <v>8452.5000000000018</v>
      </c>
      <c r="C141" s="18">
        <f t="shared" si="32"/>
        <v>8452.5000000000018</v>
      </c>
      <c r="D141" s="18">
        <f t="shared" si="22"/>
        <v>9660</v>
      </c>
      <c r="E141" s="18">
        <f t="shared" si="32"/>
        <v>9660.0000000000018</v>
      </c>
      <c r="F141" s="18">
        <f t="shared" si="32"/>
        <v>9660.0000000000018</v>
      </c>
      <c r="G141" s="18">
        <f t="shared" si="32"/>
        <v>10867.5</v>
      </c>
      <c r="H141" s="18">
        <f t="shared" si="32"/>
        <v>12678.75</v>
      </c>
      <c r="I141" s="7">
        <f t="shared" si="29"/>
        <v>9200.4600000000009</v>
      </c>
      <c r="J141" s="7">
        <f t="shared" si="30"/>
        <v>10350</v>
      </c>
      <c r="K141" s="7">
        <f t="shared" si="31"/>
        <v>12075</v>
      </c>
      <c r="L141" s="29"/>
      <c r="M141" s="86"/>
    </row>
    <row r="142" spans="1:13" ht="15" x14ac:dyDescent="0.2">
      <c r="A142" s="9">
        <f t="shared" si="23"/>
        <v>139</v>
      </c>
      <c r="B142" s="18">
        <f t="shared" si="32"/>
        <v>8513.7500000000018</v>
      </c>
      <c r="C142" s="18">
        <f t="shared" si="32"/>
        <v>8513.7500000000018</v>
      </c>
      <c r="D142" s="18">
        <f t="shared" si="22"/>
        <v>9730</v>
      </c>
      <c r="E142" s="18">
        <f t="shared" si="32"/>
        <v>9730.0000000000018</v>
      </c>
      <c r="F142" s="18">
        <f t="shared" si="32"/>
        <v>9730.0000000000018</v>
      </c>
      <c r="G142" s="18">
        <f t="shared" si="32"/>
        <v>10946.25</v>
      </c>
      <c r="H142" s="18">
        <f t="shared" si="32"/>
        <v>12770.625</v>
      </c>
      <c r="I142" s="7">
        <f t="shared" si="29"/>
        <v>9267.130000000001</v>
      </c>
      <c r="J142" s="7">
        <f t="shared" si="30"/>
        <v>10425</v>
      </c>
      <c r="K142" s="7">
        <f t="shared" si="31"/>
        <v>12162.5</v>
      </c>
      <c r="L142" s="29"/>
      <c r="M142" s="86"/>
    </row>
    <row r="143" spans="1:13" ht="15" x14ac:dyDescent="0.2">
      <c r="A143" s="9">
        <f t="shared" si="23"/>
        <v>140</v>
      </c>
      <c r="B143" s="18">
        <f t="shared" si="32"/>
        <v>8575.0000000000018</v>
      </c>
      <c r="C143" s="18">
        <f t="shared" si="32"/>
        <v>8575.0000000000018</v>
      </c>
      <c r="D143" s="18">
        <f t="shared" si="22"/>
        <v>9800</v>
      </c>
      <c r="E143" s="18">
        <f t="shared" si="32"/>
        <v>9800.0000000000018</v>
      </c>
      <c r="F143" s="18">
        <f t="shared" si="32"/>
        <v>9800.0000000000018</v>
      </c>
      <c r="G143" s="18">
        <f t="shared" si="32"/>
        <v>11025</v>
      </c>
      <c r="H143" s="18">
        <f t="shared" si="32"/>
        <v>12862.5</v>
      </c>
      <c r="I143" s="7">
        <f t="shared" si="29"/>
        <v>9333.8000000000011</v>
      </c>
      <c r="J143" s="7">
        <f t="shared" si="30"/>
        <v>10500</v>
      </c>
      <c r="K143" s="7">
        <f t="shared" si="31"/>
        <v>12250</v>
      </c>
      <c r="L143" s="29"/>
      <c r="M143" s="86"/>
    </row>
    <row r="144" spans="1:13" ht="15" x14ac:dyDescent="0.2">
      <c r="A144" s="9">
        <f t="shared" si="23"/>
        <v>141</v>
      </c>
      <c r="B144" s="18">
        <f t="shared" si="32"/>
        <v>8636.2500000000018</v>
      </c>
      <c r="C144" s="18">
        <f t="shared" si="32"/>
        <v>8636.2500000000018</v>
      </c>
      <c r="D144" s="18">
        <f t="shared" si="22"/>
        <v>9870</v>
      </c>
      <c r="E144" s="18">
        <f t="shared" si="32"/>
        <v>9870.0000000000018</v>
      </c>
      <c r="F144" s="18">
        <f t="shared" si="32"/>
        <v>9870.0000000000018</v>
      </c>
      <c r="G144" s="18">
        <f t="shared" si="32"/>
        <v>11103.75</v>
      </c>
      <c r="H144" s="18">
        <f t="shared" si="32"/>
        <v>12954.375</v>
      </c>
      <c r="I144" s="7">
        <f t="shared" si="29"/>
        <v>9400.4699999999993</v>
      </c>
      <c r="J144" s="7">
        <f t="shared" si="30"/>
        <v>10575</v>
      </c>
      <c r="K144" s="7">
        <f t="shared" si="31"/>
        <v>12337.5</v>
      </c>
      <c r="L144" s="29"/>
      <c r="M144" s="86"/>
    </row>
    <row r="145" spans="1:13" ht="15" x14ac:dyDescent="0.2">
      <c r="A145" s="9">
        <f t="shared" si="23"/>
        <v>142</v>
      </c>
      <c r="B145" s="18">
        <f t="shared" si="32"/>
        <v>8697.5000000000018</v>
      </c>
      <c r="C145" s="18">
        <f t="shared" si="32"/>
        <v>8697.5000000000018</v>
      </c>
      <c r="D145" s="18">
        <f t="shared" si="22"/>
        <v>9940</v>
      </c>
      <c r="E145" s="18">
        <f t="shared" si="32"/>
        <v>9940.0000000000018</v>
      </c>
      <c r="F145" s="18">
        <f t="shared" si="32"/>
        <v>9940.0000000000018</v>
      </c>
      <c r="G145" s="18">
        <f t="shared" si="32"/>
        <v>11182.5</v>
      </c>
      <c r="H145" s="18">
        <f t="shared" si="32"/>
        <v>13046.25</v>
      </c>
      <c r="I145" s="7">
        <f t="shared" si="29"/>
        <v>9467.14</v>
      </c>
      <c r="J145" s="7">
        <f t="shared" si="30"/>
        <v>10650</v>
      </c>
      <c r="K145" s="7">
        <f t="shared" si="31"/>
        <v>12425</v>
      </c>
      <c r="L145" s="29"/>
      <c r="M145" s="86"/>
    </row>
    <row r="146" spans="1:13" ht="15" x14ac:dyDescent="0.2">
      <c r="A146" s="9">
        <f t="shared" si="23"/>
        <v>143</v>
      </c>
      <c r="B146" s="18">
        <f t="shared" si="32"/>
        <v>8758.7500000000018</v>
      </c>
      <c r="C146" s="18">
        <f t="shared" si="32"/>
        <v>8758.7500000000018</v>
      </c>
      <c r="D146" s="18">
        <f t="shared" si="22"/>
        <v>10010</v>
      </c>
      <c r="E146" s="18">
        <f t="shared" si="32"/>
        <v>10010.000000000002</v>
      </c>
      <c r="F146" s="18">
        <f t="shared" si="32"/>
        <v>10010.000000000002</v>
      </c>
      <c r="G146" s="18">
        <f t="shared" si="32"/>
        <v>11261.25</v>
      </c>
      <c r="H146" s="18">
        <f t="shared" si="32"/>
        <v>13138.125</v>
      </c>
      <c r="I146" s="7">
        <f t="shared" si="29"/>
        <v>9533.81</v>
      </c>
      <c r="J146" s="7">
        <f t="shared" si="30"/>
        <v>10725</v>
      </c>
      <c r="K146" s="7">
        <f t="shared" si="31"/>
        <v>12512.5</v>
      </c>
      <c r="L146" s="29"/>
      <c r="M146" s="86"/>
    </row>
    <row r="147" spans="1:13" ht="15" x14ac:dyDescent="0.2">
      <c r="A147" s="9">
        <f t="shared" si="23"/>
        <v>144</v>
      </c>
      <c r="B147" s="18">
        <f t="shared" si="32"/>
        <v>8820.0000000000018</v>
      </c>
      <c r="C147" s="18">
        <f t="shared" si="32"/>
        <v>8820.0000000000018</v>
      </c>
      <c r="D147" s="18">
        <f t="shared" si="22"/>
        <v>10080</v>
      </c>
      <c r="E147" s="18">
        <f t="shared" si="32"/>
        <v>10080.000000000002</v>
      </c>
      <c r="F147" s="18">
        <f t="shared" si="32"/>
        <v>10080.000000000002</v>
      </c>
      <c r="G147" s="18">
        <f t="shared" si="32"/>
        <v>11340</v>
      </c>
      <c r="H147" s="18">
        <f t="shared" si="32"/>
        <v>13230</v>
      </c>
      <c r="I147" s="7">
        <f t="shared" si="29"/>
        <v>9600.48</v>
      </c>
      <c r="J147" s="7">
        <f t="shared" si="30"/>
        <v>10800</v>
      </c>
      <c r="K147" s="7">
        <f t="shared" si="31"/>
        <v>12600</v>
      </c>
      <c r="L147" s="29"/>
      <c r="M147" s="86"/>
    </row>
    <row r="148" spans="1:13" ht="15" x14ac:dyDescent="0.2">
      <c r="A148" s="9">
        <f t="shared" si="23"/>
        <v>145</v>
      </c>
      <c r="B148" s="18">
        <f t="shared" si="32"/>
        <v>8881.2500000000018</v>
      </c>
      <c r="C148" s="18">
        <f t="shared" si="32"/>
        <v>8881.2500000000018</v>
      </c>
      <c r="D148" s="18">
        <f t="shared" si="22"/>
        <v>10150</v>
      </c>
      <c r="E148" s="18">
        <f t="shared" si="32"/>
        <v>10150.000000000002</v>
      </c>
      <c r="F148" s="18">
        <f t="shared" si="32"/>
        <v>10150.000000000002</v>
      </c>
      <c r="G148" s="18">
        <f t="shared" si="32"/>
        <v>11418.75</v>
      </c>
      <c r="H148" s="18">
        <f t="shared" si="32"/>
        <v>13321.875</v>
      </c>
      <c r="I148" s="7">
        <f t="shared" si="29"/>
        <v>9667.15</v>
      </c>
      <c r="J148" s="7">
        <f t="shared" si="30"/>
        <v>10875</v>
      </c>
      <c r="K148" s="7">
        <f t="shared" si="31"/>
        <v>12687.5</v>
      </c>
      <c r="L148" s="29"/>
      <c r="M148" s="86"/>
    </row>
    <row r="149" spans="1:13" ht="15" x14ac:dyDescent="0.2">
      <c r="A149" s="9">
        <f t="shared" si="23"/>
        <v>146</v>
      </c>
      <c r="B149" s="18">
        <f t="shared" si="32"/>
        <v>8942.5000000000018</v>
      </c>
      <c r="C149" s="18">
        <f t="shared" si="32"/>
        <v>8942.5000000000018</v>
      </c>
      <c r="D149" s="18">
        <f t="shared" ref="D149:D153" si="33">SUM($A149)*D$3</f>
        <v>10220</v>
      </c>
      <c r="E149" s="18">
        <f t="shared" si="32"/>
        <v>10220.000000000002</v>
      </c>
      <c r="F149" s="18">
        <f t="shared" si="32"/>
        <v>10220.000000000002</v>
      </c>
      <c r="G149" s="18">
        <f t="shared" si="32"/>
        <v>11497.5</v>
      </c>
      <c r="H149" s="18">
        <f t="shared" si="32"/>
        <v>13413.75</v>
      </c>
      <c r="I149" s="7">
        <f t="shared" si="29"/>
        <v>9733.82</v>
      </c>
      <c r="J149" s="7">
        <f t="shared" si="30"/>
        <v>10950</v>
      </c>
      <c r="K149" s="7">
        <f t="shared" si="31"/>
        <v>12775</v>
      </c>
      <c r="L149" s="29"/>
      <c r="M149" s="86"/>
    </row>
    <row r="150" spans="1:13" ht="15" x14ac:dyDescent="0.2">
      <c r="A150" s="9">
        <f t="shared" si="23"/>
        <v>147</v>
      </c>
      <c r="B150" s="18">
        <f t="shared" si="32"/>
        <v>9003.7500000000018</v>
      </c>
      <c r="C150" s="18">
        <f t="shared" si="32"/>
        <v>9003.7500000000018</v>
      </c>
      <c r="D150" s="18">
        <f t="shared" si="33"/>
        <v>10290</v>
      </c>
      <c r="E150" s="18">
        <f t="shared" si="32"/>
        <v>10290.000000000002</v>
      </c>
      <c r="F150" s="18">
        <f t="shared" si="32"/>
        <v>10290.000000000002</v>
      </c>
      <c r="G150" s="18">
        <f t="shared" si="32"/>
        <v>11576.25</v>
      </c>
      <c r="H150" s="18">
        <f t="shared" si="32"/>
        <v>13505.625</v>
      </c>
      <c r="I150" s="7">
        <f t="shared" si="29"/>
        <v>9800.49</v>
      </c>
      <c r="J150" s="7">
        <f t="shared" si="30"/>
        <v>11025</v>
      </c>
      <c r="K150" s="7">
        <f t="shared" si="31"/>
        <v>12862.5</v>
      </c>
      <c r="L150" s="29"/>
      <c r="M150" s="86"/>
    </row>
    <row r="151" spans="1:13" ht="15" x14ac:dyDescent="0.2">
      <c r="A151" s="9">
        <f t="shared" ref="A151:A152" si="34">A150+1</f>
        <v>148</v>
      </c>
      <c r="B151" s="18">
        <f t="shared" si="32"/>
        <v>9065.0000000000018</v>
      </c>
      <c r="C151" s="18">
        <f t="shared" si="32"/>
        <v>9065.0000000000018</v>
      </c>
      <c r="D151" s="18">
        <f t="shared" si="33"/>
        <v>10360</v>
      </c>
      <c r="E151" s="18">
        <f t="shared" si="32"/>
        <v>10360.000000000002</v>
      </c>
      <c r="F151" s="18">
        <f t="shared" si="32"/>
        <v>10360.000000000002</v>
      </c>
      <c r="G151" s="18">
        <f t="shared" si="32"/>
        <v>11655</v>
      </c>
      <c r="H151" s="18">
        <f t="shared" si="32"/>
        <v>13597.5</v>
      </c>
      <c r="I151" s="7">
        <f t="shared" si="29"/>
        <v>9867.16</v>
      </c>
      <c r="J151" s="7">
        <f t="shared" si="30"/>
        <v>11100</v>
      </c>
      <c r="K151" s="7">
        <f t="shared" si="31"/>
        <v>12950</v>
      </c>
      <c r="L151" s="29"/>
      <c r="M151" s="86"/>
    </row>
    <row r="152" spans="1:13" ht="15" x14ac:dyDescent="0.2">
      <c r="A152" s="9">
        <f t="shared" si="34"/>
        <v>149</v>
      </c>
      <c r="B152" s="18">
        <f t="shared" si="32"/>
        <v>9126.2500000000018</v>
      </c>
      <c r="C152" s="18">
        <f t="shared" si="32"/>
        <v>9126.2500000000018</v>
      </c>
      <c r="D152" s="18">
        <f t="shared" si="33"/>
        <v>10430</v>
      </c>
      <c r="E152" s="18">
        <f t="shared" si="32"/>
        <v>10430.000000000002</v>
      </c>
      <c r="F152" s="18">
        <f t="shared" si="32"/>
        <v>10430.000000000002</v>
      </c>
      <c r="G152" s="18">
        <f t="shared" si="32"/>
        <v>11733.75</v>
      </c>
      <c r="H152" s="18">
        <f t="shared" si="32"/>
        <v>13689.375</v>
      </c>
      <c r="I152" s="7">
        <f t="shared" si="29"/>
        <v>9933.83</v>
      </c>
      <c r="J152" s="7">
        <f t="shared" si="30"/>
        <v>11175</v>
      </c>
      <c r="K152" s="7">
        <f t="shared" si="31"/>
        <v>13037.5</v>
      </c>
      <c r="L152" s="29"/>
      <c r="M152" s="86"/>
    </row>
    <row r="153" spans="1:13" ht="15" x14ac:dyDescent="0.2">
      <c r="A153" s="9">
        <f t="shared" ref="A153" si="35">A152+1</f>
        <v>150</v>
      </c>
      <c r="B153" s="18">
        <f t="shared" si="32"/>
        <v>9187.5000000000018</v>
      </c>
      <c r="C153" s="18">
        <f t="shared" si="32"/>
        <v>9187.5000000000018</v>
      </c>
      <c r="D153" s="18">
        <f t="shared" si="33"/>
        <v>10500</v>
      </c>
      <c r="E153" s="18">
        <f t="shared" si="32"/>
        <v>10500.000000000002</v>
      </c>
      <c r="F153" s="18">
        <f t="shared" si="32"/>
        <v>10500.000000000002</v>
      </c>
      <c r="G153" s="18">
        <f t="shared" si="32"/>
        <v>11812.5</v>
      </c>
      <c r="H153" s="18">
        <f t="shared" si="32"/>
        <v>13781.25</v>
      </c>
      <c r="I153" s="7">
        <f t="shared" si="29"/>
        <v>10000.5</v>
      </c>
      <c r="J153" s="7">
        <f t="shared" si="30"/>
        <v>11250</v>
      </c>
      <c r="K153" s="7">
        <f t="shared" si="31"/>
        <v>13125</v>
      </c>
      <c r="L153" s="29"/>
      <c r="M153" s="86"/>
    </row>
    <row r="154" spans="1:13" ht="15" x14ac:dyDescent="0.2">
      <c r="A154" s="60" t="s">
        <v>269</v>
      </c>
      <c r="B154" s="61">
        <f>B153</f>
        <v>9187.5000000000018</v>
      </c>
      <c r="C154" s="61">
        <f t="shared" ref="C154:H154" si="36">C153</f>
        <v>9187.5000000000018</v>
      </c>
      <c r="D154" s="18">
        <v>10500</v>
      </c>
      <c r="E154" s="61">
        <f t="shared" si="36"/>
        <v>10500.000000000002</v>
      </c>
      <c r="F154" s="61">
        <f t="shared" si="36"/>
        <v>10500.000000000002</v>
      </c>
      <c r="G154" s="61">
        <f t="shared" si="36"/>
        <v>11812.5</v>
      </c>
      <c r="H154" s="61">
        <f t="shared" si="36"/>
        <v>13781.25</v>
      </c>
      <c r="I154" s="62">
        <f>I153</f>
        <v>10000.5</v>
      </c>
      <c r="J154" s="62">
        <f t="shared" ref="J154:K154" si="37">J153</f>
        <v>11250</v>
      </c>
      <c r="K154" s="62">
        <f t="shared" si="37"/>
        <v>13125</v>
      </c>
      <c r="L154" s="29"/>
      <c r="M154" s="86"/>
    </row>
    <row r="155" spans="1:13" ht="38.25" customHeight="1" x14ac:dyDescent="0.2">
      <c r="A155" s="87" t="s">
        <v>268</v>
      </c>
      <c r="B155" s="90"/>
      <c r="C155" s="90"/>
      <c r="D155" s="90"/>
      <c r="E155" s="90"/>
      <c r="F155" s="90"/>
      <c r="G155" s="90"/>
      <c r="H155" s="90"/>
      <c r="I155" s="88"/>
      <c r="J155" s="88"/>
      <c r="K155" s="89"/>
      <c r="L155" s="26"/>
      <c r="M155" s="86"/>
    </row>
    <row r="156" spans="1:13" ht="36.75" customHeight="1" x14ac:dyDescent="0.2">
      <c r="A156" s="87" t="s">
        <v>253</v>
      </c>
      <c r="B156" s="88"/>
      <c r="C156" s="88"/>
      <c r="D156" s="88"/>
      <c r="E156" s="88"/>
      <c r="F156" s="88"/>
      <c r="G156" s="88"/>
      <c r="H156" s="88"/>
      <c r="I156" s="88"/>
      <c r="J156" s="88"/>
      <c r="K156" s="89"/>
      <c r="L156" s="26"/>
      <c r="M156" s="26"/>
    </row>
    <row r="157" spans="1:13" x14ac:dyDescent="0.2">
      <c r="I157" s="2"/>
      <c r="J157" s="2"/>
      <c r="K157" s="2"/>
    </row>
    <row r="158" spans="1:13" x14ac:dyDescent="0.2">
      <c r="I158" s="2"/>
      <c r="J158" s="2"/>
      <c r="K158" s="2"/>
    </row>
    <row r="159" spans="1:13" x14ac:dyDescent="0.2">
      <c r="I159" s="2"/>
      <c r="J159" s="2"/>
      <c r="K159" s="2"/>
    </row>
    <row r="160" spans="1:13" x14ac:dyDescent="0.2">
      <c r="I160" s="2"/>
      <c r="J160" s="2"/>
      <c r="K160" s="2"/>
    </row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</sheetData>
  <mergeCells count="5">
    <mergeCell ref="A1:H1"/>
    <mergeCell ref="M1:M155"/>
    <mergeCell ref="B2:H2"/>
    <mergeCell ref="A155:K155"/>
    <mergeCell ref="A156:K15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75A579E5BB1E48B8EB82C27FD8E78D" ma:contentTypeVersion="2" ma:contentTypeDescription="Create a new document." ma:contentTypeScope="" ma:versionID="98e0c341898625d4100dd5ea69df1097">
  <xsd:schema xmlns:xsd="http://www.w3.org/2001/XMLSchema" xmlns:xs="http://www.w3.org/2001/XMLSchema" xmlns:p="http://schemas.microsoft.com/office/2006/metadata/properties" xmlns:ns2="a38b962a-d2d5-42a2-858c-9a3f0a8a6709" targetNamespace="http://schemas.microsoft.com/office/2006/metadata/properties" ma:root="true" ma:fieldsID="0a3cd5143a39f1b07b68a3fa1abbe882" ns2:_="">
    <xsd:import namespace="a38b962a-d2d5-42a2-858c-9a3f0a8a67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b962a-d2d5-42a2-858c-9a3f0a8a67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9E5800-2CF8-4C51-B8A8-18D9C6DEB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8b962a-d2d5-42a2-858c-9a3f0a8a67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4EFFC1-4F42-4054-976F-5ED2B8609E63}">
  <ds:schemaRefs>
    <ds:schemaRef ds:uri="http://purl.org/dc/terms/"/>
    <ds:schemaRef ds:uri="http://schemas.openxmlformats.org/package/2006/metadata/core-properties"/>
    <ds:schemaRef ds:uri="a38b962a-d2d5-42a2-858c-9a3f0a8a670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02486EF-BE10-42F9-8086-4CD20AC3B8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RefreshDate</vt:lpstr>
      <vt:lpstr>3.b. Sess1Enroll</vt:lpstr>
      <vt:lpstr>3.c. Sess2Enroll</vt:lpstr>
      <vt:lpstr>3.d. Sess3Enroll</vt:lpstr>
      <vt:lpstr>Introduction</vt:lpstr>
      <vt:lpstr>R1. UGRD Instruct</vt:lpstr>
      <vt:lpstr>R2. GRAD Instruct</vt:lpstr>
      <vt:lpstr>R3. UGRD Intern</vt:lpstr>
      <vt:lpstr>R4. GRAD Intern</vt:lpstr>
    </vt:vector>
  </TitlesOfParts>
  <Company>University of Wisconsin-La Crosse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Haakenson</dc:creator>
  <cp:lastModifiedBy>Ronda Leahy</cp:lastModifiedBy>
  <cp:lastPrinted>2018-02-22T04:40:04Z</cp:lastPrinted>
  <dcterms:created xsi:type="dcterms:W3CDTF">2018-02-21T14:27:32Z</dcterms:created>
  <dcterms:modified xsi:type="dcterms:W3CDTF">2024-12-09T21:50:05Z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0x0101001775A579E5BB1E48B8EB82C27FD8E78D</vt:lpwstr>
  </property>
  <property fmtid="{D5CDD505-2E9C-101B-9397-08002B2CF9AE}" pid="3" name="_dlc_DocIdItemGuid">
    <vt:lpwstr>9c085582-7661-454c-90aa-f6723e1cb89f</vt:lpwstr>
  </property>
  <property fmtid="{D5CDD505-2E9C-101B-9397-08002B2CF9AE}" pid="4" name="TaxKeyword">
    <vt:lpwstr/>
  </property>
  <property fmtid="{D5CDD505-2E9C-101B-9397-08002B2CF9AE}" pid="5" name="AuthorIds_UIVersion_389">
    <vt:lpwstr>13</vt:lpwstr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SV_HIDDEN_GRID_QUERY_LIST_4F35BF76-6C0D-4D9B-82B2-816C12CF3733">
    <vt:lpwstr>empty_477D106A-C0D6-4607-AEBD-E2C9D60EA279</vt:lpwstr>
  </property>
</Properties>
</file>